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1505"/>
  </bookViews>
  <sheets>
    <sheet name="Planilha Geral" sheetId="1" r:id="rId1"/>
  </sheets>
  <externalReferences>
    <externalReference r:id="rId2"/>
  </externalReferences>
  <definedNames>
    <definedName name="_xlnm._FilterDatabase" localSheetId="0" hidden="1">'Planilha Geral'!$A$9:$H$73</definedName>
    <definedName name="_xlnm.Print_Area" localSheetId="0">'Planilha Geral'!$A$1:$F$71</definedName>
    <definedName name="Excel_BuiltIn_Print_Area_13_1">#REF!</definedName>
    <definedName name="Excel_BuiltIn_Print_Titles_23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C70" i="1"/>
  <c r="B70" i="1"/>
  <c r="F69" i="1"/>
  <c r="C69" i="1"/>
  <c r="B69" i="1"/>
  <c r="F68" i="1"/>
  <c r="C68" i="1"/>
  <c r="B68" i="1"/>
  <c r="F67" i="1"/>
  <c r="C67" i="1"/>
  <c r="B67" i="1"/>
  <c r="C66" i="1"/>
  <c r="B66" i="1"/>
  <c r="F65" i="1"/>
  <c r="C65" i="1"/>
  <c r="B65" i="1"/>
  <c r="F64" i="1"/>
  <c r="C64" i="1"/>
  <c r="B64" i="1"/>
  <c r="B63" i="1"/>
  <c r="F62" i="1"/>
  <c r="C62" i="1"/>
  <c r="B62" i="1"/>
  <c r="F61" i="1"/>
  <c r="C61" i="1"/>
  <c r="B61" i="1"/>
  <c r="B60" i="1"/>
  <c r="F58" i="1"/>
  <c r="C58" i="1"/>
  <c r="B58" i="1"/>
  <c r="B57" i="1"/>
  <c r="B56" i="1"/>
  <c r="F55" i="1"/>
  <c r="C55" i="1"/>
  <c r="B55" i="1"/>
  <c r="B54" i="1"/>
  <c r="F53" i="1"/>
  <c r="C53" i="1"/>
  <c r="B53" i="1"/>
  <c r="F52" i="1"/>
  <c r="C52" i="1"/>
  <c r="B52" i="1"/>
  <c r="F51" i="1"/>
  <c r="C51" i="1"/>
  <c r="B51" i="1"/>
  <c r="F50" i="1"/>
  <c r="C50" i="1"/>
  <c r="B50" i="1"/>
  <c r="B49" i="1"/>
  <c r="F48" i="1"/>
  <c r="C48" i="1"/>
  <c r="B48" i="1"/>
  <c r="F47" i="1"/>
  <c r="C47" i="1"/>
  <c r="B47" i="1"/>
  <c r="F46" i="1"/>
  <c r="C46" i="1"/>
  <c r="B46" i="1"/>
  <c r="F45" i="1"/>
  <c r="C45" i="1"/>
  <c r="B45" i="1"/>
  <c r="F44" i="1"/>
  <c r="C44" i="1"/>
  <c r="B44" i="1"/>
  <c r="F43" i="1"/>
  <c r="C43" i="1"/>
  <c r="B43" i="1"/>
  <c r="B42" i="1"/>
  <c r="F41" i="1"/>
  <c r="C41" i="1"/>
  <c r="B41" i="1"/>
  <c r="F40" i="1"/>
  <c r="C40" i="1"/>
  <c r="B40" i="1"/>
  <c r="F39" i="1"/>
  <c r="C39" i="1"/>
  <c r="B39" i="1"/>
  <c r="F38" i="1"/>
  <c r="C38" i="1"/>
  <c r="B38" i="1"/>
  <c r="F37" i="1"/>
  <c r="C37" i="1"/>
  <c r="B37" i="1"/>
  <c r="F36" i="1"/>
  <c r="C36" i="1"/>
  <c r="B36" i="1"/>
  <c r="F35" i="1"/>
  <c r="C35" i="1"/>
  <c r="B35" i="1"/>
  <c r="B34" i="1"/>
  <c r="F33" i="1"/>
  <c r="F32" i="1"/>
  <c r="C32" i="1"/>
  <c r="B32" i="1"/>
  <c r="F31" i="1"/>
  <c r="C31" i="1"/>
  <c r="B31" i="1"/>
  <c r="C30" i="1"/>
  <c r="B30" i="1"/>
  <c r="F29" i="1"/>
  <c r="C29" i="1"/>
  <c r="B29" i="1"/>
  <c r="F28" i="1"/>
  <c r="C28" i="1"/>
  <c r="B28" i="1"/>
  <c r="F27" i="1"/>
  <c r="C27" i="1"/>
  <c r="B27" i="1"/>
  <c r="B26" i="1"/>
  <c r="F25" i="1"/>
  <c r="C25" i="1"/>
  <c r="B25" i="1"/>
  <c r="F24" i="1"/>
  <c r="C24" i="1"/>
  <c r="B24" i="1"/>
  <c r="F23" i="1"/>
  <c r="C23" i="1"/>
  <c r="B23" i="1"/>
  <c r="B22" i="1"/>
  <c r="F21" i="1"/>
  <c r="C21" i="1"/>
  <c r="B21" i="1"/>
  <c r="F20" i="1"/>
  <c r="C20" i="1"/>
  <c r="B20" i="1"/>
  <c r="F19" i="1"/>
  <c r="C19" i="1"/>
  <c r="B19" i="1"/>
  <c r="B18" i="1"/>
  <c r="C17" i="1"/>
  <c r="B17" i="1"/>
  <c r="F16" i="1"/>
  <c r="C16" i="1"/>
  <c r="B16" i="1"/>
  <c r="B15" i="1"/>
  <c r="F14" i="1"/>
  <c r="C14" i="1"/>
  <c r="B14" i="1"/>
  <c r="C13" i="1"/>
  <c r="B13" i="1"/>
  <c r="B12" i="1"/>
  <c r="F17" i="1" l="1"/>
  <c r="F30" i="1"/>
  <c r="F66" i="1"/>
  <c r="F70" i="1"/>
  <c r="F71" i="1" l="1"/>
</calcChain>
</file>

<file path=xl/sharedStrings.xml><?xml version="1.0" encoding="utf-8"?>
<sst xmlns="http://schemas.openxmlformats.org/spreadsheetml/2006/main" count="76" uniqueCount="76">
  <si>
    <t>DPL / DVPL / SUPG - CIA. URBANIZADORA E DE HABITAÇÃO DE BELO HORIZONTE</t>
  </si>
  <si>
    <t>ELABORAÇÃO DA REVISÃO DO PLANO LOCAL DE HABITAÇÃO DE INTERESSE SOCIAL - PLHIS</t>
  </si>
  <si>
    <t>LOCAL: BELO HORIZONTE</t>
  </si>
  <si>
    <t>SERVIÇOS</t>
  </si>
  <si>
    <t>CÓDIGO</t>
  </si>
  <si>
    <t>DESCRIÇÃO</t>
  </si>
  <si>
    <t>UNIDADE</t>
  </si>
  <si>
    <t>QUANT.</t>
  </si>
  <si>
    <t>PREÇO UNIT. CUSTO</t>
  </si>
  <si>
    <t>PREÇO TOTAL</t>
  </si>
  <si>
    <t>83</t>
  </si>
  <si>
    <t xml:space="preserve"> ELABORAÇÃO DA REVISÃO DO PLANO LOCAL DE HABITAÇÃO DE INTERESSE SOCIAL - PLHIS</t>
  </si>
  <si>
    <t>83.01</t>
  </si>
  <si>
    <t>83.01.01</t>
  </si>
  <si>
    <t>83.01.02</t>
  </si>
  <si>
    <t>83.02</t>
  </si>
  <si>
    <t>83.02.01</t>
  </si>
  <si>
    <t>83.02.02</t>
  </si>
  <si>
    <t>83.03</t>
  </si>
  <si>
    <t>83.03.01</t>
  </si>
  <si>
    <t>83.03.02</t>
  </si>
  <si>
    <t>83.03.03</t>
  </si>
  <si>
    <t>83.04</t>
  </si>
  <si>
    <t>83.04.01</t>
  </si>
  <si>
    <t>83.04.02</t>
  </si>
  <si>
    <t>83.04.03</t>
  </si>
  <si>
    <t>83.05</t>
  </si>
  <si>
    <t>83.05.01</t>
  </si>
  <si>
    <t>83.05.02</t>
  </si>
  <si>
    <t>83.05.03</t>
  </si>
  <si>
    <t>83.05.04</t>
  </si>
  <si>
    <t>83.05.05</t>
  </si>
  <si>
    <t>83.05.06</t>
  </si>
  <si>
    <t>83.05.07</t>
  </si>
  <si>
    <t>SÍNTESE DAS NECESSIDADES HABITACIONAIS /  INADEQUAÇÃO E DEFICIT (FJP)</t>
  </si>
  <si>
    <t xml:space="preserve">UN </t>
  </si>
  <si>
    <t>83.06</t>
  </si>
  <si>
    <t>83.06.01</t>
  </si>
  <si>
    <t>83.06.02</t>
  </si>
  <si>
    <t>83.06.03</t>
  </si>
  <si>
    <t>83.06.04</t>
  </si>
  <si>
    <t>83.06.05</t>
  </si>
  <si>
    <t>83.06.06</t>
  </si>
  <si>
    <t>83.06.07</t>
  </si>
  <si>
    <t>83.07</t>
  </si>
  <si>
    <t>83.07.01</t>
  </si>
  <si>
    <t>83.07.02</t>
  </si>
  <si>
    <t>83.07.03</t>
  </si>
  <si>
    <t>83.07.04</t>
  </si>
  <si>
    <t>83.07.05</t>
  </si>
  <si>
    <t>83.07.06</t>
  </si>
  <si>
    <t>83.08</t>
  </si>
  <si>
    <t>83.08.01</t>
  </si>
  <si>
    <t>83.08.02</t>
  </si>
  <si>
    <t>83.08.03</t>
  </si>
  <si>
    <t>83.08.04</t>
  </si>
  <si>
    <t>83.09</t>
  </si>
  <si>
    <t>83.09.01</t>
  </si>
  <si>
    <t>84.01</t>
  </si>
  <si>
    <t>84.01.01</t>
  </si>
  <si>
    <t>85</t>
  </si>
  <si>
    <t>OUTROS SERVIÇOS</t>
  </si>
  <si>
    <t>85.01</t>
  </si>
  <si>
    <t>85.01.01</t>
  </si>
  <si>
    <t>85.01.02</t>
  </si>
  <si>
    <t>85.02</t>
  </si>
  <si>
    <t>85.02.01</t>
  </si>
  <si>
    <t>85.02.02</t>
  </si>
  <si>
    <t>85.02.03</t>
  </si>
  <si>
    <t>85.02.04</t>
  </si>
  <si>
    <t>85.02.05</t>
  </si>
  <si>
    <t>85.02.06</t>
  </si>
  <si>
    <t>85.02.07</t>
  </si>
  <si>
    <t>TOTAL</t>
  </si>
  <si>
    <t>Econ. Tiago da Silva Silveira CORECON N° 8235 - CPF 017 685 280 80</t>
  </si>
  <si>
    <t>Arq. Urbanista Jacqueline Menegassi CAU Nº A5825-4 - CPF 262.553.670-53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</si>
</sst>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  "/>
    </font>
    <font>
      <b/>
      <sz val="10"/>
      <name val="Arial   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   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7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13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2" fontId="3" fillId="0" borderId="14" xfId="3" applyNumberFormat="1" applyFont="1" applyBorder="1" applyAlignment="1">
      <alignment horizontal="center" vertical="center" wrapText="1"/>
    </xf>
    <xf numFmtId="4" fontId="3" fillId="0" borderId="14" xfId="3" applyNumberFormat="1" applyFont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9" fontId="3" fillId="4" borderId="18" xfId="4" applyNumberFormat="1" applyFont="1" applyFill="1" applyBorder="1" applyAlignment="1">
      <alignment horizontal="center" vertical="center" wrapText="1"/>
    </xf>
    <xf numFmtId="2" fontId="3" fillId="4" borderId="18" xfId="4" applyNumberFormat="1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 wrapText="1"/>
    </xf>
    <xf numFmtId="2" fontId="3" fillId="4" borderId="2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vertical="center" wrapText="1"/>
    </xf>
    <xf numFmtId="2" fontId="3" fillId="4" borderId="5" xfId="3" applyNumberFormat="1" applyFont="1" applyFill="1" applyBorder="1" applyAlignment="1">
      <alignment horizontal="center" vertical="center" wrapText="1"/>
    </xf>
    <xf numFmtId="4" fontId="3" fillId="4" borderId="5" xfId="3" applyNumberFormat="1" applyFont="1" applyFill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2" fillId="0" borderId="5" xfId="3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3" fillId="5" borderId="5" xfId="0" applyFont="1" applyFill="1" applyBorder="1" applyAlignment="1">
      <alignment vertical="center"/>
    </xf>
    <xf numFmtId="2" fontId="3" fillId="5" borderId="5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4" fontId="2" fillId="0" borderId="5" xfId="3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vertical="center" wrapText="1"/>
    </xf>
    <xf numFmtId="0" fontId="2" fillId="2" borderId="5" xfId="3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49" fontId="3" fillId="4" borderId="4" xfId="0" quotePrefix="1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8" fillId="0" borderId="12" xfId="4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4" fontId="0" fillId="2" borderId="0" xfId="2" applyFont="1" applyFill="1" applyAlignment="1">
      <alignment vertical="center"/>
    </xf>
    <xf numFmtId="44" fontId="0" fillId="2" borderId="0" xfId="0" applyNumberFormat="1" applyFill="1" applyAlignment="1">
      <alignment vertical="center"/>
    </xf>
    <xf numFmtId="4" fontId="3" fillId="0" borderId="7" xfId="3" applyNumberFormat="1" applyFont="1" applyBorder="1" applyAlignment="1">
      <alignment horizontal="right" vertical="center" wrapText="1"/>
    </xf>
    <xf numFmtId="0" fontId="3" fillId="3" borderId="22" xfId="0" applyFont="1" applyFill="1" applyBorder="1" applyAlignment="1">
      <alignment vertical="center"/>
    </xf>
    <xf numFmtId="4" fontId="3" fillId="0" borderId="17" xfId="0" applyNumberFormat="1" applyFont="1" applyBorder="1" applyAlignment="1">
      <alignment horizontal="right" vertical="center" wrapText="1"/>
    </xf>
    <xf numFmtId="4" fontId="3" fillId="4" borderId="19" xfId="3" applyNumberFormat="1" applyFont="1" applyFill="1" applyBorder="1" applyAlignment="1">
      <alignment horizontal="right" vertical="center" wrapText="1"/>
    </xf>
    <xf numFmtId="4" fontId="3" fillId="4" borderId="10" xfId="3" applyNumberFormat="1" applyFont="1" applyFill="1" applyBorder="1" applyAlignment="1">
      <alignment horizontal="right" vertical="center" wrapText="1"/>
    </xf>
    <xf numFmtId="4" fontId="8" fillId="0" borderId="10" xfId="1" applyNumberFormat="1" applyFont="1" applyFill="1" applyBorder="1" applyAlignment="1">
      <alignment horizontal="right" vertical="center"/>
    </xf>
    <xf numFmtId="4" fontId="3" fillId="5" borderId="10" xfId="0" applyNumberFormat="1" applyFont="1" applyFill="1" applyBorder="1" applyAlignment="1">
      <alignment horizontal="right" vertical="center"/>
    </xf>
    <xf numFmtId="4" fontId="8" fillId="2" borderId="10" xfId="1" applyNumberFormat="1" applyFont="1" applyFill="1" applyBorder="1" applyAlignment="1">
      <alignment horizontal="right" vertical="center"/>
    </xf>
    <xf numFmtId="4" fontId="8" fillId="2" borderId="10" xfId="5" applyNumberFormat="1" applyFont="1" applyFill="1" applyBorder="1" applyAlignment="1">
      <alignment horizontal="right" vertical="center"/>
    </xf>
    <xf numFmtId="4" fontId="8" fillId="0" borderId="22" xfId="1" applyNumberFormat="1" applyFont="1" applyFill="1" applyBorder="1" applyAlignment="1">
      <alignment horizontal="right" vertical="center"/>
    </xf>
    <xf numFmtId="4" fontId="2" fillId="0" borderId="10" xfId="1" applyNumberFormat="1" applyFont="1" applyFill="1" applyBorder="1" applyAlignment="1">
      <alignment horizontal="right" vertical="center"/>
    </xf>
    <xf numFmtId="4" fontId="3" fillId="5" borderId="23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/>
    </xf>
    <xf numFmtId="49" fontId="3" fillId="5" borderId="20" xfId="0" applyNumberFormat="1" applyFont="1" applyFill="1" applyBorder="1" applyAlignment="1">
      <alignment horizontal="center" vertical="center"/>
    </xf>
    <xf numFmtId="49" fontId="3" fillId="5" borderId="2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3" applyFont="1" applyBorder="1" applyAlignment="1">
      <alignment horizontal="left" vertical="center" wrapText="1"/>
    </xf>
    <xf numFmtId="0" fontId="3" fillId="0" borderId="12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7" xfId="3" applyFont="1" applyBorder="1" applyAlignment="1">
      <alignment horizontal="left" vertical="center" wrapText="1"/>
    </xf>
  </cellXfs>
  <cellStyles count="6">
    <cellStyle name="Excel Built-in Normal" xfId="3"/>
    <cellStyle name="Moeda" xfId="2" builtinId="4"/>
    <cellStyle name="Normal" xfId="0" builtinId="0"/>
    <cellStyle name="Normal 2" xfId="4"/>
    <cellStyle name="Vírgula" xfId="1" builtinId="3"/>
    <cellStyle name="Vírgula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0</xdr:row>
      <xdr:rowOff>3175</xdr:rowOff>
    </xdr:from>
    <xdr:to>
      <xdr:col>4</xdr:col>
      <xdr:colOff>676275</xdr:colOff>
      <xdr:row>2</xdr:row>
      <xdr:rowOff>115806</xdr:rowOff>
    </xdr:to>
    <xdr:pic>
      <xdr:nvPicPr>
        <xdr:cNvPr id="2" name="Imagem 3" descr="logo_URBEL_PBH_coloridas.jpg">
          <a:extLst>
            <a:ext uri="{FF2B5EF4-FFF2-40B4-BE49-F238E27FC236}">
              <a16:creationId xmlns="" xmlns:a16="http://schemas.microsoft.com/office/drawing/2014/main" id="{2EBBBA04-B461-40CD-A49E-B9E701BC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0925" y="3175"/>
          <a:ext cx="4591050" cy="48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VPL\PLANEJAMENTO\PLHIS\PLHIS_2024\Arquivos%20FINAIS-Pasta%20Licita&#231;&#227;o\Licita&#231;&#227;o%20Empresa%20FINAL\01-PLHIS-plan-custos-R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ÂMETROS"/>
      <sheetName val="Planilha Geral"/>
      <sheetName val="Comp.PLHIS_1"/>
      <sheetName val="DADOS"/>
      <sheetName val="INSUMOS"/>
      <sheetName val="EQUALIZAÇÃO"/>
      <sheetName val=" MÃO DE OBRA -JAN.2024"/>
      <sheetName val="CAGED"/>
      <sheetName val="SUDECAP ONERADA JAN.2024"/>
      <sheetName val="PTTS - JAN.24 "/>
      <sheetName val="IN CONSULTORIA - JAN.24"/>
      <sheetName val=" CONSULTORIA -JAN.24"/>
      <sheetName val="CPU PTTS"/>
    </sheetNames>
    <sheetDataSet>
      <sheetData sheetId="0" refreshError="1"/>
      <sheetData sheetId="1" refreshError="1"/>
      <sheetData sheetId="2" refreshError="1">
        <row r="1">
          <cell r="A1">
            <v>83</v>
          </cell>
          <cell r="B1" t="str">
            <v xml:space="preserve"> ELABORAÇÃO DA REVISÃO DO PLANO LOCAL DE HABITAÇÃO DE INTERESSE SOCIAL - PLHIS</v>
          </cell>
        </row>
        <row r="2">
          <cell r="A2" t="str">
            <v>83.01</v>
          </cell>
          <cell r="B2" t="str">
            <v>INTRODUÇÃO</v>
          </cell>
          <cell r="I2" t="str">
            <v>INDICE</v>
          </cell>
        </row>
        <row r="3">
          <cell r="A3" t="str">
            <v>83.01.01</v>
          </cell>
          <cell r="B3" t="str">
            <v>PLANO DE TRABALHO</v>
          </cell>
          <cell r="C3" t="str">
            <v xml:space="preserve">UN </v>
          </cell>
          <cell r="F3">
            <v>4069.32</v>
          </cell>
          <cell r="H3">
            <v>5269.34</v>
          </cell>
          <cell r="I3">
            <v>1.29489448</v>
          </cell>
        </row>
        <row r="4">
          <cell r="A4" t="str">
            <v>CÓDIGO</v>
          </cell>
          <cell r="B4" t="str">
            <v>DESCRIÇÃO</v>
          </cell>
          <cell r="C4" t="str">
            <v>UNID.</v>
          </cell>
          <cell r="D4" t="str">
            <v>QUANT.</v>
          </cell>
          <cell r="E4" t="str">
            <v>PREÇO  UNITÁRIO</v>
          </cell>
          <cell r="F4" t="str">
            <v>PREÇO TOTAL</v>
          </cell>
          <cell r="G4" t="str">
            <v>PREÇO DE VENDA</v>
          </cell>
          <cell r="H4" t="str">
            <v>PREÇO VENDA TOTAL</v>
          </cell>
        </row>
        <row r="5">
          <cell r="A5" t="str">
            <v>56.11.28</v>
          </cell>
          <cell r="B5" t="str">
            <v>COORDENADOR (CONSULTORIA - 56.11.10)</v>
          </cell>
          <cell r="C5" t="str">
            <v>H</v>
          </cell>
          <cell r="D5">
            <v>24</v>
          </cell>
          <cell r="E5">
            <v>156.78</v>
          </cell>
          <cell r="F5">
            <v>3762.72</v>
          </cell>
          <cell r="G5">
            <v>203.44</v>
          </cell>
          <cell r="H5">
            <v>4882.5600000000004</v>
          </cell>
        </row>
        <row r="6">
          <cell r="A6" t="str">
            <v>56.12.15</v>
          </cell>
          <cell r="B6" t="str">
            <v>AUXILIAR TÉCNICO (CONSULTORIA - 56.12.02)</v>
          </cell>
          <cell r="C6" t="str">
            <v>H</v>
          </cell>
          <cell r="D6">
            <v>12</v>
          </cell>
          <cell r="E6">
            <v>23.55</v>
          </cell>
          <cell r="F6">
            <v>282.60000000000002</v>
          </cell>
          <cell r="G6">
            <v>29.79</v>
          </cell>
          <cell r="H6">
            <v>357.48</v>
          </cell>
        </row>
        <row r="7">
          <cell r="A7" t="str">
            <v>94.15.01</v>
          </cell>
          <cell r="B7" t="str">
            <v>PLOTAGEM COLORIDA SULFITE FORMATO A4 MÍNIMO 75G/M2</v>
          </cell>
          <cell r="C7" t="str">
            <v>UN</v>
          </cell>
          <cell r="D7">
            <v>10</v>
          </cell>
          <cell r="E7">
            <v>0.9</v>
          </cell>
          <cell r="F7">
            <v>9</v>
          </cell>
          <cell r="G7">
            <v>1.0987791342952276</v>
          </cell>
          <cell r="H7">
            <v>10.99</v>
          </cell>
        </row>
        <row r="8">
          <cell r="A8" t="str">
            <v>94.07.01</v>
          </cell>
          <cell r="B8" t="str">
            <v>XEROX  PRETO/BRANCO - FORMATO A4</v>
          </cell>
          <cell r="C8" t="str">
            <v>UN</v>
          </cell>
          <cell r="D8">
            <v>60</v>
          </cell>
          <cell r="E8">
            <v>0.25</v>
          </cell>
          <cell r="F8">
            <v>15</v>
          </cell>
          <cell r="G8">
            <v>0.30521642619311878</v>
          </cell>
          <cell r="H8">
            <v>18.309999999999999</v>
          </cell>
        </row>
        <row r="9">
          <cell r="I9" t="str">
            <v>INDICE</v>
          </cell>
        </row>
        <row r="10">
          <cell r="A10" t="str">
            <v>83.01.02</v>
          </cell>
          <cell r="B10" t="str">
            <v>APRESENTAÇÃO DO PLHIS</v>
          </cell>
          <cell r="C10" t="str">
            <v xml:space="preserve">UN </v>
          </cell>
          <cell r="F10">
            <v>1445.44</v>
          </cell>
          <cell r="H10">
            <v>1869.26</v>
          </cell>
          <cell r="I10">
            <v>1.2932117599999999</v>
          </cell>
        </row>
        <row r="11">
          <cell r="A11" t="str">
            <v>CÓDIGO</v>
          </cell>
          <cell r="B11" t="str">
            <v>DESCRIÇÃO</v>
          </cell>
          <cell r="C11" t="str">
            <v>UNID.</v>
          </cell>
          <cell r="D11" t="str">
            <v>QUANT.</v>
          </cell>
          <cell r="E11" t="str">
            <v>PREÇO UNITÁRIO</v>
          </cell>
          <cell r="F11" t="str">
            <v>PREÇO TOTAL</v>
          </cell>
          <cell r="G11" t="str">
            <v>PREÇO DE VENDA</v>
          </cell>
          <cell r="H11" t="str">
            <v>PREÇO VENDA TOTAL</v>
          </cell>
        </row>
        <row r="12">
          <cell r="A12" t="str">
            <v>56.11.28</v>
          </cell>
          <cell r="B12" t="str">
            <v>COORDENADOR (CONSULTORIA - 56.11.10)</v>
          </cell>
          <cell r="C12" t="str">
            <v>H</v>
          </cell>
          <cell r="D12">
            <v>8</v>
          </cell>
          <cell r="E12">
            <v>156.78</v>
          </cell>
          <cell r="F12">
            <v>1254.24</v>
          </cell>
          <cell r="G12">
            <v>203.44</v>
          </cell>
          <cell r="H12">
            <v>1627.52</v>
          </cell>
        </row>
        <row r="13">
          <cell r="A13" t="str">
            <v>56.12.15</v>
          </cell>
          <cell r="B13" t="str">
            <v>AUXILIAR TÉCNICO (CONSULTORIA - 56.12.02)</v>
          </cell>
          <cell r="C13" t="str">
            <v>H</v>
          </cell>
          <cell r="D13">
            <v>8</v>
          </cell>
          <cell r="E13">
            <v>23.55</v>
          </cell>
          <cell r="F13">
            <v>188.4</v>
          </cell>
          <cell r="G13">
            <v>29.79</v>
          </cell>
          <cell r="H13">
            <v>238.32</v>
          </cell>
        </row>
        <row r="14">
          <cell r="A14" t="str">
            <v>94.15.01</v>
          </cell>
          <cell r="B14" t="str">
            <v>PLOTAGEM COLORIDA SULFITE FORMATO A4 MÍNIMO 75G/M2</v>
          </cell>
          <cell r="C14" t="str">
            <v>UN</v>
          </cell>
          <cell r="D14">
            <v>2</v>
          </cell>
          <cell r="E14">
            <v>0.9</v>
          </cell>
          <cell r="F14">
            <v>1.8</v>
          </cell>
          <cell r="G14">
            <v>1.0987791342952276</v>
          </cell>
          <cell r="H14">
            <v>2.2000000000000002</v>
          </cell>
        </row>
        <row r="15">
          <cell r="A15" t="str">
            <v>94.07.01</v>
          </cell>
          <cell r="B15" t="str">
            <v>XEROX  PRETO/BRANCO - FORMATO A4</v>
          </cell>
          <cell r="C15" t="str">
            <v>UN</v>
          </cell>
          <cell r="D15">
            <v>4</v>
          </cell>
          <cell r="E15">
            <v>0.25</v>
          </cell>
          <cell r="F15">
            <v>1</v>
          </cell>
          <cell r="G15">
            <v>0.30521642619311878</v>
          </cell>
          <cell r="H15">
            <v>1.22</v>
          </cell>
        </row>
        <row r="17">
          <cell r="A17" t="str">
            <v>83.02</v>
          </cell>
          <cell r="B17" t="str">
            <v>CARACTERIZAÇÃO DO MUNICÍPIO E SUA INSERÇÃO REGIONAL</v>
          </cell>
          <cell r="I17" t="str">
            <v>INDICE</v>
          </cell>
        </row>
        <row r="18">
          <cell r="A18" t="str">
            <v>83.02.01</v>
          </cell>
          <cell r="B18" t="str">
            <v>ASPECTOS GERAIS DA INSERÇÃO REGIONAL</v>
          </cell>
          <cell r="C18" t="str">
            <v xml:space="preserve">UN </v>
          </cell>
          <cell r="F18">
            <v>2972.9</v>
          </cell>
          <cell r="H18">
            <v>3840.89</v>
          </cell>
          <cell r="I18">
            <v>1.2919674400000001</v>
          </cell>
        </row>
        <row r="19">
          <cell r="A19" t="str">
            <v>CÓDIGO</v>
          </cell>
          <cell r="B19" t="str">
            <v>DESCRIÇÃO</v>
          </cell>
          <cell r="C19" t="str">
            <v>UNID.</v>
          </cell>
          <cell r="D19" t="str">
            <v>QUANT.</v>
          </cell>
          <cell r="E19" t="str">
            <v>PREÇO UNITÁRIO</v>
          </cell>
          <cell r="F19" t="str">
            <v>PREÇO TOTAL</v>
          </cell>
          <cell r="G19" t="str">
            <v>PREÇO DE VENDA</v>
          </cell>
          <cell r="H19" t="str">
            <v>PREÇO VENDA TOTAL</v>
          </cell>
        </row>
        <row r="20">
          <cell r="A20" t="str">
            <v>56.11.12</v>
          </cell>
          <cell r="B20" t="str">
            <v>ARQUITETO INTERMEDIÁRIO PROJETO</v>
          </cell>
          <cell r="C20" t="str">
            <v>H</v>
          </cell>
          <cell r="D20">
            <v>20</v>
          </cell>
          <cell r="E20">
            <v>124.43</v>
          </cell>
          <cell r="F20">
            <v>2488.6</v>
          </cell>
          <cell r="G20">
            <v>161.4423093164888</v>
          </cell>
          <cell r="H20">
            <v>3228.85</v>
          </cell>
        </row>
        <row r="21">
          <cell r="A21" t="str">
            <v>56.12.15</v>
          </cell>
          <cell r="B21" t="str">
            <v>AUXILIAR TÉCNICO (CONSULTORIA - 56.12.02)</v>
          </cell>
          <cell r="C21" t="str">
            <v>H</v>
          </cell>
          <cell r="D21">
            <v>20</v>
          </cell>
          <cell r="E21">
            <v>23.55</v>
          </cell>
          <cell r="F21">
            <v>471</v>
          </cell>
          <cell r="G21">
            <v>29.79</v>
          </cell>
          <cell r="H21">
            <v>595.79999999999995</v>
          </cell>
        </row>
        <row r="22">
          <cell r="A22" t="str">
            <v>94.07.01</v>
          </cell>
          <cell r="B22" t="str">
            <v>XEROX  PRETO/BRANCO - FORMATO A4</v>
          </cell>
          <cell r="C22" t="str">
            <v>UN</v>
          </cell>
          <cell r="D22">
            <v>6</v>
          </cell>
          <cell r="E22">
            <v>0.25</v>
          </cell>
          <cell r="F22">
            <v>1.5</v>
          </cell>
          <cell r="G22">
            <v>0.30521642619311878</v>
          </cell>
          <cell r="H22">
            <v>1.83</v>
          </cell>
        </row>
        <row r="23">
          <cell r="A23" t="str">
            <v>94.15.02</v>
          </cell>
          <cell r="B23" t="str">
            <v>PLOTAGEM COLORIDA SULFITE FORMATO A3 MÍNIMO 75G/M2</v>
          </cell>
          <cell r="C23" t="str">
            <v>UN</v>
          </cell>
          <cell r="D23">
            <v>4</v>
          </cell>
          <cell r="E23">
            <v>2.5</v>
          </cell>
          <cell r="F23">
            <v>10</v>
          </cell>
          <cell r="G23">
            <v>3.0521642619311873</v>
          </cell>
          <cell r="H23">
            <v>12.21</v>
          </cell>
        </row>
        <row r="24">
          <cell r="A24" t="str">
            <v>94.15.01</v>
          </cell>
          <cell r="B24" t="str">
            <v>PLOTAGEM COLORIDA SULFITE FORMATO A4 MÍNIMO 75G/M2</v>
          </cell>
          <cell r="C24" t="str">
            <v>UN</v>
          </cell>
          <cell r="D24">
            <v>2</v>
          </cell>
          <cell r="E24">
            <v>0.9</v>
          </cell>
          <cell r="F24">
            <v>1.8</v>
          </cell>
          <cell r="G24">
            <v>1.0987791342952276</v>
          </cell>
          <cell r="H24">
            <v>2.2000000000000002</v>
          </cell>
        </row>
        <row r="25">
          <cell r="I25" t="str">
            <v>INDICE</v>
          </cell>
        </row>
        <row r="26">
          <cell r="A26" t="str">
            <v>83.02.02</v>
          </cell>
          <cell r="B26" t="str">
            <v>ASPECTOS ECONÔMICOS, SOCIAIS, OCUPAÇÃO, RENDA, MERCADO IMOBILIÁRIO (DADOS DO CENSO 2022)</v>
          </cell>
          <cell r="C26" t="str">
            <v xml:space="preserve">UN </v>
          </cell>
          <cell r="F26">
            <v>7459</v>
          </cell>
          <cell r="H26">
            <v>9630.18</v>
          </cell>
          <cell r="I26">
            <v>1.2910819099999999</v>
          </cell>
        </row>
        <row r="27">
          <cell r="A27" t="str">
            <v>CÓDIGO</v>
          </cell>
          <cell r="B27" t="str">
            <v>INSUMO</v>
          </cell>
          <cell r="C27" t="str">
            <v>UNID.</v>
          </cell>
          <cell r="D27" t="str">
            <v>QUANT.</v>
          </cell>
          <cell r="E27" t="str">
            <v>PREÇO UNITÁRIO</v>
          </cell>
          <cell r="F27" t="str">
            <v>PREÇO TOTAL</v>
          </cell>
          <cell r="G27" t="str">
            <v>PREÇO DE VENDA</v>
          </cell>
          <cell r="H27" t="str">
            <v>PREÇO VENDA TOTAL</v>
          </cell>
        </row>
        <row r="28">
          <cell r="A28" t="str">
            <v>71.17.03</v>
          </cell>
          <cell r="B28" t="str">
            <v>TÉCNICO DE NÍVEL SUPERIOR</v>
          </cell>
          <cell r="C28" t="str">
            <v>H</v>
          </cell>
          <cell r="D28">
            <v>80</v>
          </cell>
          <cell r="E28">
            <v>44.53</v>
          </cell>
          <cell r="F28">
            <v>3562.4</v>
          </cell>
          <cell r="G28">
            <v>57.69</v>
          </cell>
          <cell r="H28">
            <v>4615.2</v>
          </cell>
        </row>
        <row r="29">
          <cell r="A29" t="str">
            <v>56.12.15</v>
          </cell>
          <cell r="B29" t="str">
            <v>AUXILIAR TÉCNICO (CONSULTORIA - 56.12.02)</v>
          </cell>
          <cell r="C29" t="str">
            <v>H</v>
          </cell>
          <cell r="D29">
            <v>40</v>
          </cell>
          <cell r="E29">
            <v>23.55</v>
          </cell>
          <cell r="F29">
            <v>942</v>
          </cell>
          <cell r="G29">
            <v>29.79</v>
          </cell>
          <cell r="H29">
            <v>1191.5999999999999</v>
          </cell>
        </row>
        <row r="30">
          <cell r="A30" t="str">
            <v>56.11.27</v>
          </cell>
          <cell r="B30" t="str">
            <v>ECONOMISTA (CAGED - 251205)</v>
          </cell>
          <cell r="C30" t="str">
            <v>H</v>
          </cell>
          <cell r="D30">
            <v>40</v>
          </cell>
          <cell r="E30">
            <v>73.64</v>
          </cell>
          <cell r="F30">
            <v>2945.6</v>
          </cell>
          <cell r="G30">
            <v>95.31</v>
          </cell>
          <cell r="H30">
            <v>3812.4</v>
          </cell>
        </row>
        <row r="31">
          <cell r="A31" t="str">
            <v>94.15.01</v>
          </cell>
          <cell r="B31" t="str">
            <v>PLOTAGEM COLORIDA SULFITE FORMATO A4 MÍNIMO 75G/M2</v>
          </cell>
          <cell r="C31" t="str">
            <v>UN</v>
          </cell>
          <cell r="D31">
            <v>5</v>
          </cell>
          <cell r="E31">
            <v>0.9</v>
          </cell>
          <cell r="F31">
            <v>4.5</v>
          </cell>
          <cell r="G31">
            <v>1.0987791342952276</v>
          </cell>
          <cell r="H31">
            <v>5.49</v>
          </cell>
        </row>
        <row r="32">
          <cell r="A32" t="str">
            <v>94.07.01</v>
          </cell>
          <cell r="B32" t="str">
            <v>XEROX  PRETO/BRANCO - FORMATO A4</v>
          </cell>
          <cell r="C32" t="str">
            <v>UN</v>
          </cell>
          <cell r="D32">
            <v>18</v>
          </cell>
          <cell r="E32">
            <v>0.25</v>
          </cell>
          <cell r="F32">
            <v>4.5</v>
          </cell>
          <cell r="G32">
            <v>0.30521642619311878</v>
          </cell>
          <cell r="H32">
            <v>5.49</v>
          </cell>
        </row>
        <row r="34">
          <cell r="A34" t="str">
            <v>83.03</v>
          </cell>
          <cell r="B34" t="str">
            <v>ATORES SOCIAIS</v>
          </cell>
          <cell r="I34" t="str">
            <v>INDICE</v>
          </cell>
        </row>
        <row r="35">
          <cell r="A35" t="str">
            <v>83.03.01</v>
          </cell>
          <cell r="B35" t="str">
            <v>PESQUISA QUALITATIVA AMOSTRAL (GRUPO FOCAL PLHIS)</v>
          </cell>
          <cell r="C35" t="str">
            <v xml:space="preserve">UN </v>
          </cell>
          <cell r="F35">
            <v>2548.35</v>
          </cell>
          <cell r="H35">
            <v>3224.5</v>
          </cell>
          <cell r="I35">
            <v>1.26532855</v>
          </cell>
        </row>
        <row r="36">
          <cell r="A36" t="str">
            <v>CÓDIGO</v>
          </cell>
          <cell r="B36" t="str">
            <v>INSUMO</v>
          </cell>
          <cell r="C36" t="str">
            <v>UNID.</v>
          </cell>
          <cell r="D36" t="str">
            <v>QUANT.</v>
          </cell>
          <cell r="E36" t="str">
            <v>PREÇO UNITÁRIO</v>
          </cell>
          <cell r="F36" t="str">
            <v>PREÇO TOTAL</v>
          </cell>
          <cell r="G36" t="str">
            <v>PREÇO DE VENDA</v>
          </cell>
          <cell r="H36" t="str">
            <v>PREÇO VENDA TOTAL</v>
          </cell>
        </row>
        <row r="37">
          <cell r="A37" t="str">
            <v>71.17.03</v>
          </cell>
          <cell r="B37" t="str">
            <v>TÉCNICO DE NÍVEL SUPERIOR</v>
          </cell>
          <cell r="C37" t="str">
            <v>H</v>
          </cell>
          <cell r="D37">
            <v>32</v>
          </cell>
          <cell r="E37">
            <v>44.53</v>
          </cell>
          <cell r="F37">
            <v>1424.96</v>
          </cell>
          <cell r="G37">
            <v>57.69</v>
          </cell>
          <cell r="H37">
            <v>1846.08</v>
          </cell>
        </row>
        <row r="38">
          <cell r="A38" t="str">
            <v>54.40.06</v>
          </cell>
          <cell r="B38" t="str">
            <v>LOCAÇÃO VEÍCULO POPULAR MOTOR 1.0 C/ AR E SEGURO</v>
          </cell>
          <cell r="C38" t="str">
            <v>MES</v>
          </cell>
          <cell r="D38">
            <v>0.13333</v>
          </cell>
          <cell r="E38">
            <v>2108.23</v>
          </cell>
          <cell r="F38">
            <v>281.08999999999997</v>
          </cell>
          <cell r="G38">
            <v>2573.94</v>
          </cell>
          <cell r="H38">
            <v>343.18</v>
          </cell>
        </row>
        <row r="39">
          <cell r="A39" t="str">
            <v>68.01.25</v>
          </cell>
          <cell r="B39" t="str">
            <v>GASOLINA COMUM</v>
          </cell>
          <cell r="C39" t="str">
            <v>L</v>
          </cell>
          <cell r="D39">
            <v>17.773299999999999</v>
          </cell>
          <cell r="E39">
            <v>4.8499999999999996</v>
          </cell>
          <cell r="F39">
            <v>86.2</v>
          </cell>
          <cell r="G39">
            <v>4.4400000000000004</v>
          </cell>
          <cell r="H39">
            <v>78.91</v>
          </cell>
        </row>
        <row r="40">
          <cell r="A40" t="str">
            <v>56.12.15</v>
          </cell>
          <cell r="B40" t="str">
            <v>AUXILIAR TÉCNICO (CONSULTORIA - 56.12.02)</v>
          </cell>
          <cell r="C40" t="str">
            <v>H</v>
          </cell>
          <cell r="D40">
            <v>32</v>
          </cell>
          <cell r="E40">
            <v>23.55</v>
          </cell>
          <cell r="F40">
            <v>753.6</v>
          </cell>
          <cell r="G40">
            <v>29.79</v>
          </cell>
          <cell r="H40">
            <v>953.28</v>
          </cell>
        </row>
        <row r="41">
          <cell r="A41" t="str">
            <v>94.07.01</v>
          </cell>
          <cell r="B41" t="str">
            <v>XEROX  PRETO/BRANCO - FORMATO A4</v>
          </cell>
          <cell r="C41" t="str">
            <v>UN</v>
          </cell>
          <cell r="D41">
            <v>10</v>
          </cell>
          <cell r="E41">
            <v>0.25</v>
          </cell>
          <cell r="F41">
            <v>2.5</v>
          </cell>
          <cell r="G41">
            <v>0.30521642619311878</v>
          </cell>
          <cell r="H41">
            <v>3.05</v>
          </cell>
        </row>
        <row r="43">
          <cell r="I43" t="str">
            <v>INDICE</v>
          </cell>
        </row>
        <row r="44">
          <cell r="A44" t="str">
            <v>83.03.02</v>
          </cell>
          <cell r="B44" t="str">
            <v>ENTREVISTAS COM ATORES SOCIAIS E INSTITUCIONAIS</v>
          </cell>
          <cell r="C44" t="str">
            <v xml:space="preserve">UN </v>
          </cell>
          <cell r="F44">
            <v>161.94999999999999</v>
          </cell>
          <cell r="H44">
            <v>204.73999999999998</v>
          </cell>
          <cell r="I44">
            <v>1.26421735</v>
          </cell>
        </row>
        <row r="45">
          <cell r="A45" t="str">
            <v>CÓDIGO</v>
          </cell>
          <cell r="B45" t="str">
            <v>INSUMO</v>
          </cell>
          <cell r="C45" t="str">
            <v>UNID.</v>
          </cell>
          <cell r="D45" t="str">
            <v>QUANT.</v>
          </cell>
          <cell r="E45" t="str">
            <v>PREÇO UNITÁRIO</v>
          </cell>
          <cell r="F45" t="str">
            <v>PREÇO TOTAL</v>
          </cell>
          <cell r="G45" t="str">
            <v>PREÇO DE VENDA</v>
          </cell>
          <cell r="H45" t="str">
            <v>PREÇO VENDA TOTAL</v>
          </cell>
        </row>
        <row r="46">
          <cell r="A46" t="str">
            <v>71.16.02</v>
          </cell>
          <cell r="B46" t="str">
            <v>APLICAÇÃO DE PESQUISA QUALITATIVA (ENTREVISTA) - INCLUÍDA ANÁLISE, DIGITAÇÃO DE DADOS E RELATÓRIO</v>
          </cell>
          <cell r="C46" t="str">
            <v>UN</v>
          </cell>
          <cell r="D46">
            <v>1</v>
          </cell>
          <cell r="E46">
            <v>110.95</v>
          </cell>
          <cell r="F46">
            <v>110.95</v>
          </cell>
          <cell r="G46">
            <v>142.47</v>
          </cell>
          <cell r="H46">
            <v>142.47</v>
          </cell>
        </row>
        <row r="47">
          <cell r="A47" t="str">
            <v>94.07.01</v>
          </cell>
          <cell r="B47" t="str">
            <v>XEROX  PRETO/BRANCO - FORMATO A4</v>
          </cell>
          <cell r="C47" t="str">
            <v>UN</v>
          </cell>
          <cell r="D47">
            <v>132</v>
          </cell>
          <cell r="E47">
            <v>0.25</v>
          </cell>
          <cell r="F47">
            <v>33</v>
          </cell>
          <cell r="G47">
            <v>0.30521642619311878</v>
          </cell>
          <cell r="H47">
            <v>40.29</v>
          </cell>
        </row>
        <row r="48">
          <cell r="A48" t="str">
            <v>94.15.01</v>
          </cell>
          <cell r="B48" t="str">
            <v>PLOTAGEM COLORIDA SULFITE FORMATO A4 MÍNIMO 75G/M2</v>
          </cell>
          <cell r="C48" t="str">
            <v>UN</v>
          </cell>
          <cell r="D48">
            <v>20</v>
          </cell>
          <cell r="E48">
            <v>0.9</v>
          </cell>
          <cell r="F48">
            <v>18</v>
          </cell>
          <cell r="G48">
            <v>1.0987791342952276</v>
          </cell>
          <cell r="H48">
            <v>21.98</v>
          </cell>
        </row>
        <row r="49">
          <cell r="I49" t="str">
            <v>INDICE</v>
          </cell>
        </row>
        <row r="50">
          <cell r="A50" t="str">
            <v>83.03.03</v>
          </cell>
          <cell r="B50" t="str">
            <v>PERCEPÇÕES E ANÁLISE DA PESQUISA QUALITATIVA AMOSTRAL E DAS ENTREVISTAS</v>
          </cell>
          <cell r="C50" t="str">
            <v xml:space="preserve">UN </v>
          </cell>
          <cell r="F50">
            <v>1371.9</v>
          </cell>
          <cell r="H50">
            <v>1774.65</v>
          </cell>
          <cell r="I50">
            <v>1.29357096</v>
          </cell>
        </row>
        <row r="51">
          <cell r="A51" t="str">
            <v>CÓDIGO</v>
          </cell>
          <cell r="B51" t="str">
            <v>INSUMO</v>
          </cell>
          <cell r="C51" t="str">
            <v>UNID.</v>
          </cell>
          <cell r="D51" t="str">
            <v>QUANT.</v>
          </cell>
          <cell r="E51" t="str">
            <v>PREÇO UNITÁRIO</v>
          </cell>
          <cell r="F51" t="str">
            <v>PREÇO TOTAL</v>
          </cell>
          <cell r="G51" t="str">
            <v>PREÇO DE VENDA</v>
          </cell>
          <cell r="H51" t="str">
            <v>PREÇO VENDA TOTAL</v>
          </cell>
        </row>
        <row r="52">
          <cell r="A52" t="str">
            <v>71.17.03</v>
          </cell>
          <cell r="B52" t="str">
            <v>TÉCNICO DE NÍVEL SUPERIOR</v>
          </cell>
          <cell r="C52" t="str">
            <v>H</v>
          </cell>
          <cell r="D52">
            <v>30</v>
          </cell>
          <cell r="E52">
            <v>44.53</v>
          </cell>
          <cell r="F52">
            <v>1335.9</v>
          </cell>
          <cell r="G52">
            <v>57.69</v>
          </cell>
          <cell r="H52">
            <v>1730.7</v>
          </cell>
        </row>
        <row r="53">
          <cell r="A53" t="str">
            <v>94.15.01</v>
          </cell>
          <cell r="B53" t="str">
            <v>PLOTAGEM COLORIDA SULFITE FORMATO A4 MÍNIMO 75G/M2</v>
          </cell>
          <cell r="C53" t="str">
            <v>UN</v>
          </cell>
          <cell r="D53">
            <v>40</v>
          </cell>
          <cell r="E53">
            <v>0.9</v>
          </cell>
          <cell r="F53">
            <v>36</v>
          </cell>
          <cell r="G53">
            <v>1.0987791342952276</v>
          </cell>
          <cell r="H53">
            <v>43.95</v>
          </cell>
        </row>
        <row r="55">
          <cell r="A55" t="str">
            <v>83.04</v>
          </cell>
          <cell r="B55" t="str">
            <v>REVISÃO DO DIAGNÓSTICO DO SETOR HABITACIONAL MUNICIPAL</v>
          </cell>
          <cell r="I55" t="str">
            <v>INDICE</v>
          </cell>
        </row>
        <row r="56">
          <cell r="A56" t="str">
            <v>83.04.01</v>
          </cell>
          <cell r="B56" t="str">
            <v>CONTEXTO INSTITUCIONAL MUNICIPAL NO ÂMBITO DO SETOR HABITACIONAL E URBANO- LEGISLAÇÃO VIGENTE RELACIONADA À PMH</v>
          </cell>
          <cell r="C56" t="str">
            <v xml:space="preserve">UN </v>
          </cell>
          <cell r="F56">
            <v>24152.799999999999</v>
          </cell>
          <cell r="H56">
            <v>31308.36</v>
          </cell>
          <cell r="I56">
            <v>1.2962621299999999</v>
          </cell>
        </row>
        <row r="57">
          <cell r="A57" t="str">
            <v>CÓDIGO</v>
          </cell>
          <cell r="B57" t="str">
            <v>INSUMO</v>
          </cell>
          <cell r="C57" t="str">
            <v>UNID.</v>
          </cell>
          <cell r="D57" t="str">
            <v>QUANT.</v>
          </cell>
          <cell r="E57" t="str">
            <v>PREÇO UNITÁRIO</v>
          </cell>
          <cell r="F57" t="str">
            <v>PREÇO TOTAL</v>
          </cell>
          <cell r="G57" t="str">
            <v>PREÇO DE VENDA</v>
          </cell>
          <cell r="H57" t="str">
            <v>PREÇO VENDA TOTAL</v>
          </cell>
        </row>
        <row r="58">
          <cell r="A58" t="str">
            <v>56.11.12</v>
          </cell>
          <cell r="B58" t="str">
            <v>ARQUITETO INTERMEDIÁRIO PROJETO</v>
          </cell>
          <cell r="C58" t="str">
            <v>H</v>
          </cell>
          <cell r="D58">
            <v>120</v>
          </cell>
          <cell r="E58">
            <v>124.43</v>
          </cell>
          <cell r="F58">
            <v>14931.6</v>
          </cell>
          <cell r="G58">
            <v>161.4423093164888</v>
          </cell>
          <cell r="H58">
            <v>19373.080000000002</v>
          </cell>
        </row>
        <row r="59">
          <cell r="A59" t="str">
            <v>56.11.25</v>
          </cell>
          <cell r="B59" t="str">
            <v>ADVOGADO (CAGED - 241030)</v>
          </cell>
          <cell r="C59" t="str">
            <v>H</v>
          </cell>
          <cell r="D59">
            <v>120</v>
          </cell>
          <cell r="E59">
            <v>76.81</v>
          </cell>
          <cell r="F59">
            <v>9217.2000000000007</v>
          </cell>
          <cell r="G59">
            <v>99.42</v>
          </cell>
          <cell r="H59">
            <v>11930.4</v>
          </cell>
        </row>
        <row r="60">
          <cell r="A60" t="str">
            <v>94.07.01</v>
          </cell>
          <cell r="B60" t="str">
            <v>XEROX  PRETO/BRANCO - FORMATO A4</v>
          </cell>
          <cell r="C60" t="str">
            <v>UN</v>
          </cell>
          <cell r="D60">
            <v>6</v>
          </cell>
          <cell r="E60">
            <v>0.25</v>
          </cell>
          <cell r="F60">
            <v>1.5</v>
          </cell>
          <cell r="G60">
            <v>0.30521642619311878</v>
          </cell>
          <cell r="H60">
            <v>1.83</v>
          </cell>
        </row>
        <row r="61">
          <cell r="A61" t="str">
            <v>94.15.02</v>
          </cell>
          <cell r="B61" t="str">
            <v>PLOTAGEM COLORIDA SULFITE FORMATO A3 MÍNIMO 75G/M2</v>
          </cell>
          <cell r="C61" t="str">
            <v>UN</v>
          </cell>
          <cell r="D61">
            <v>1</v>
          </cell>
          <cell r="E61">
            <v>2.5</v>
          </cell>
          <cell r="F61">
            <v>2.5</v>
          </cell>
          <cell r="G61">
            <v>3.0521642619311873</v>
          </cell>
          <cell r="H61">
            <v>3.05</v>
          </cell>
        </row>
        <row r="62">
          <cell r="I62" t="str">
            <v>INDICE</v>
          </cell>
        </row>
        <row r="63">
          <cell r="A63" t="str">
            <v>83.04.02</v>
          </cell>
          <cell r="B63" t="str">
            <v>IDENTIFICAÇÃO E DETALHAMENTO DAS FONTES DE FINANCIAMENTO</v>
          </cell>
          <cell r="C63" t="str">
            <v xml:space="preserve">UN </v>
          </cell>
          <cell r="F63">
            <v>6838.2</v>
          </cell>
          <cell r="H63">
            <v>8822.6</v>
          </cell>
          <cell r="I63">
            <v>1.2901933299999999</v>
          </cell>
        </row>
        <row r="64">
          <cell r="A64" t="str">
            <v>CÓDIGO</v>
          </cell>
          <cell r="B64" t="str">
            <v>INSUMO</v>
          </cell>
          <cell r="C64" t="str">
            <v>UNID.</v>
          </cell>
          <cell r="D64" t="str">
            <v>QUANT.</v>
          </cell>
          <cell r="E64" t="str">
            <v>PREÇO UNITÁRIO</v>
          </cell>
          <cell r="F64" t="str">
            <v>PREÇO TOTAL</v>
          </cell>
          <cell r="G64" t="str">
            <v>PREÇO DE VENDA</v>
          </cell>
          <cell r="H64" t="str">
            <v>PREÇO VENDA TOTAL</v>
          </cell>
        </row>
        <row r="65">
          <cell r="A65" t="str">
            <v>56.11.27</v>
          </cell>
          <cell r="B65" t="str">
            <v>ECONOMISTA (CAGED - 251205)</v>
          </cell>
          <cell r="C65" t="str">
            <v>H</v>
          </cell>
          <cell r="D65">
            <v>80</v>
          </cell>
          <cell r="E65">
            <v>73.64</v>
          </cell>
          <cell r="F65">
            <v>5891.2</v>
          </cell>
          <cell r="G65">
            <v>95.31</v>
          </cell>
          <cell r="H65">
            <v>7624.8</v>
          </cell>
        </row>
        <row r="66">
          <cell r="A66" t="str">
            <v>56.12.15</v>
          </cell>
          <cell r="B66" t="str">
            <v>AUXILIAR TÉCNICO (CONSULTORIA - 56.12.02)</v>
          </cell>
          <cell r="C66" t="str">
            <v>H</v>
          </cell>
          <cell r="D66">
            <v>40</v>
          </cell>
          <cell r="E66">
            <v>23.55</v>
          </cell>
          <cell r="F66">
            <v>942</v>
          </cell>
          <cell r="G66">
            <v>29.79</v>
          </cell>
          <cell r="H66">
            <v>1191.5999999999999</v>
          </cell>
        </row>
        <row r="67">
          <cell r="A67" t="str">
            <v>94.07.01</v>
          </cell>
          <cell r="B67" t="str">
            <v>XEROX  PRETO/BRANCO - FORMATO A4</v>
          </cell>
          <cell r="C67" t="str">
            <v>UN</v>
          </cell>
          <cell r="D67">
            <v>20</v>
          </cell>
          <cell r="E67">
            <v>0.25</v>
          </cell>
          <cell r="F67">
            <v>5</v>
          </cell>
          <cell r="G67">
            <v>0.31</v>
          </cell>
          <cell r="H67">
            <v>6.2</v>
          </cell>
        </row>
        <row r="68">
          <cell r="I68" t="str">
            <v>INDICE</v>
          </cell>
        </row>
        <row r="69">
          <cell r="A69" t="str">
            <v>83.04.03</v>
          </cell>
          <cell r="B69" t="str">
            <v>RECURSOS ALOCADOS NA PMH / 2015 A 2023</v>
          </cell>
          <cell r="C69" t="str">
            <v xml:space="preserve">UN </v>
          </cell>
          <cell r="F69">
            <v>7309.2</v>
          </cell>
          <cell r="H69">
            <v>9418.2999999999993</v>
          </cell>
          <cell r="I69">
            <v>1.28855415</v>
          </cell>
        </row>
        <row r="70">
          <cell r="A70" t="str">
            <v>CÓDIGO</v>
          </cell>
          <cell r="B70" t="str">
            <v>INSUMO</v>
          </cell>
          <cell r="C70" t="str">
            <v>UNID.</v>
          </cell>
          <cell r="D70" t="str">
            <v>QUANT.</v>
          </cell>
          <cell r="E70" t="str">
            <v>PREÇO UNITÁRIO</v>
          </cell>
          <cell r="F70" t="str">
            <v>PREÇO TOTAL</v>
          </cell>
          <cell r="G70" t="str">
            <v>PREÇO DE VENDA</v>
          </cell>
          <cell r="H70" t="str">
            <v>PREÇO VENDA TOTAL</v>
          </cell>
        </row>
        <row r="71">
          <cell r="A71" t="str">
            <v>56.11.27</v>
          </cell>
          <cell r="B71" t="str">
            <v>ECONOMISTA (CAGED - 251205)</v>
          </cell>
          <cell r="C71" t="str">
            <v>H</v>
          </cell>
          <cell r="D71">
            <v>80</v>
          </cell>
          <cell r="E71">
            <v>73.64</v>
          </cell>
          <cell r="F71">
            <v>5891.2</v>
          </cell>
          <cell r="G71">
            <v>95.31</v>
          </cell>
          <cell r="H71">
            <v>7624.8</v>
          </cell>
        </row>
        <row r="72">
          <cell r="A72" t="str">
            <v>56.12.15</v>
          </cell>
          <cell r="B72" t="str">
            <v>AUXILIAR TÉCNICO (CONSULTORIA - 56.12.02)</v>
          </cell>
          <cell r="C72" t="str">
            <v>H</v>
          </cell>
          <cell r="D72">
            <v>60</v>
          </cell>
          <cell r="E72">
            <v>23.55</v>
          </cell>
          <cell r="F72">
            <v>1413</v>
          </cell>
          <cell r="G72">
            <v>29.79</v>
          </cell>
          <cell r="H72">
            <v>1787.4</v>
          </cell>
        </row>
        <row r="73">
          <cell r="A73" t="str">
            <v>94.07.01</v>
          </cell>
          <cell r="B73" t="str">
            <v>XEROX  PRETO/BRANCO - FORMATO A4</v>
          </cell>
          <cell r="C73" t="str">
            <v>UN</v>
          </cell>
          <cell r="D73">
            <v>20</v>
          </cell>
          <cell r="E73">
            <v>0.25</v>
          </cell>
          <cell r="F73">
            <v>5</v>
          </cell>
          <cell r="G73">
            <v>0.30521642619311878</v>
          </cell>
          <cell r="H73">
            <v>6.1</v>
          </cell>
        </row>
        <row r="75">
          <cell r="A75" t="str">
            <v>83.05</v>
          </cell>
          <cell r="B75" t="str">
            <v>NECESSIDADES HABITACIONAIS</v>
          </cell>
          <cell r="I75" t="str">
            <v>INDICE</v>
          </cell>
        </row>
        <row r="76">
          <cell r="A76" t="str">
            <v>83.05.01</v>
          </cell>
          <cell r="B76" t="str">
            <v>CARACTERIZAÇÃO DOS ASSENTAMENTOS DE INTERESSE SOCIAL (RES. LII)</v>
          </cell>
          <cell r="C76" t="str">
            <v xml:space="preserve">UN </v>
          </cell>
          <cell r="F76">
            <v>54106.9</v>
          </cell>
          <cell r="H76">
            <v>70116.78</v>
          </cell>
          <cell r="I76">
            <v>1.2958935</v>
          </cell>
        </row>
        <row r="77">
          <cell r="A77" t="str">
            <v>CÓDIGO</v>
          </cell>
          <cell r="B77" t="str">
            <v>INSUMO</v>
          </cell>
          <cell r="C77" t="str">
            <v>UNID.</v>
          </cell>
          <cell r="D77" t="str">
            <v>QUANT.</v>
          </cell>
          <cell r="E77" t="str">
            <v>PREÇO UNITÁRIO</v>
          </cell>
          <cell r="F77" t="str">
            <v>PREÇO TOTAL</v>
          </cell>
          <cell r="G77" t="str">
            <v>PREÇO DE VENDA</v>
          </cell>
          <cell r="H77" t="str">
            <v>PREÇO VENDA TOTAL</v>
          </cell>
        </row>
        <row r="78">
          <cell r="A78" t="str">
            <v>56.11.12</v>
          </cell>
          <cell r="B78" t="str">
            <v>ARQUITETO INTERMEDIÁRIO PROJETO</v>
          </cell>
          <cell r="C78" t="str">
            <v>H</v>
          </cell>
          <cell r="D78">
            <v>320</v>
          </cell>
          <cell r="E78">
            <v>124.43</v>
          </cell>
          <cell r="F78">
            <v>39817.599999999999</v>
          </cell>
          <cell r="G78">
            <v>161.4423093164888</v>
          </cell>
          <cell r="H78">
            <v>51661.54</v>
          </cell>
        </row>
        <row r="79">
          <cell r="A79" t="str">
            <v>71.17.03</v>
          </cell>
          <cell r="B79" t="str">
            <v>TÉCNICO DE NÍVEL SUPERIOR</v>
          </cell>
          <cell r="C79" t="str">
            <v>H</v>
          </cell>
          <cell r="D79">
            <v>120</v>
          </cell>
          <cell r="E79">
            <v>44.53</v>
          </cell>
          <cell r="F79">
            <v>5343.6</v>
          </cell>
          <cell r="G79">
            <v>57.69</v>
          </cell>
          <cell r="H79">
            <v>6922.8</v>
          </cell>
        </row>
        <row r="80">
          <cell r="A80" t="str">
            <v>56.12.15</v>
          </cell>
          <cell r="B80" t="str">
            <v>AUXILIAR TÉCNICO (CONSULTORIA - 56.12.02)</v>
          </cell>
          <cell r="C80" t="str">
            <v>H</v>
          </cell>
          <cell r="D80">
            <v>60</v>
          </cell>
          <cell r="E80">
            <v>23.55</v>
          </cell>
          <cell r="F80">
            <v>1413</v>
          </cell>
          <cell r="G80">
            <v>29.79</v>
          </cell>
          <cell r="H80">
            <v>1787.4</v>
          </cell>
        </row>
        <row r="81">
          <cell r="A81" t="str">
            <v>56.11.25</v>
          </cell>
          <cell r="B81" t="str">
            <v>ADVOGADO (CAGED - 241030)</v>
          </cell>
          <cell r="C81" t="str">
            <v>H</v>
          </cell>
          <cell r="D81">
            <v>80</v>
          </cell>
          <cell r="E81">
            <v>76.81</v>
          </cell>
          <cell r="F81">
            <v>6144.8</v>
          </cell>
          <cell r="G81">
            <v>99.42</v>
          </cell>
          <cell r="H81">
            <v>7953.6</v>
          </cell>
        </row>
        <row r="82">
          <cell r="A82" t="str">
            <v>56.11.26</v>
          </cell>
          <cell r="B82" t="str">
            <v>GEOGRAFO (CAGED - 251305)</v>
          </cell>
          <cell r="C82" t="str">
            <v>H</v>
          </cell>
          <cell r="D82">
            <v>20</v>
          </cell>
          <cell r="E82">
            <v>66.42</v>
          </cell>
          <cell r="F82">
            <v>1328.4</v>
          </cell>
          <cell r="G82">
            <v>85.94</v>
          </cell>
          <cell r="H82">
            <v>1718.8</v>
          </cell>
        </row>
        <row r="83">
          <cell r="A83" t="str">
            <v>94.15.02</v>
          </cell>
          <cell r="B83" t="str">
            <v>PLOTAGEM COLORIDA SULFITE FORMATO A3 MÍNIMO 75G/M2</v>
          </cell>
          <cell r="C83" t="str">
            <v>UN</v>
          </cell>
          <cell r="D83">
            <v>10</v>
          </cell>
          <cell r="E83">
            <v>2.5</v>
          </cell>
          <cell r="F83">
            <v>25</v>
          </cell>
          <cell r="G83">
            <v>3.0521642619311873</v>
          </cell>
          <cell r="H83">
            <v>30.52</v>
          </cell>
        </row>
        <row r="84">
          <cell r="A84" t="str">
            <v>94.07.01</v>
          </cell>
          <cell r="B84" t="str">
            <v>XEROX  PRETO/BRANCO - FORMATO A4</v>
          </cell>
          <cell r="C84" t="str">
            <v>UN</v>
          </cell>
          <cell r="D84">
            <v>30</v>
          </cell>
          <cell r="E84">
            <v>0.25</v>
          </cell>
          <cell r="F84">
            <v>7.5</v>
          </cell>
          <cell r="G84">
            <v>0.30521642619311878</v>
          </cell>
          <cell r="H84">
            <v>9.16</v>
          </cell>
        </row>
        <row r="85">
          <cell r="A85" t="str">
            <v>94.15.01</v>
          </cell>
          <cell r="B85" t="str">
            <v>PLOTAGEM COLORIDA SULFITE FORMATO A4 MÍNIMO 75G/M2</v>
          </cell>
          <cell r="C85" t="str">
            <v>UN</v>
          </cell>
          <cell r="D85">
            <v>30</v>
          </cell>
          <cell r="E85">
            <v>0.9</v>
          </cell>
          <cell r="F85">
            <v>27</v>
          </cell>
          <cell r="G85">
            <v>1.0987791342952276</v>
          </cell>
          <cell r="H85">
            <v>32.96</v>
          </cell>
        </row>
        <row r="86">
          <cell r="I86" t="str">
            <v>INDICE</v>
          </cell>
        </row>
        <row r="88">
          <cell r="A88" t="str">
            <v>83.05.02</v>
          </cell>
          <cell r="B88" t="str">
            <v>VISTORIAS DE CAMPO -  ÁREAS ATÉ 50 MIL M2</v>
          </cell>
          <cell r="C88" t="str">
            <v xml:space="preserve">UN </v>
          </cell>
          <cell r="F88">
            <v>1056.75</v>
          </cell>
          <cell r="H88">
            <v>1298.3900000000001</v>
          </cell>
          <cell r="I88">
            <v>1.2286633499999999</v>
          </cell>
        </row>
        <row r="89">
          <cell r="A89" t="str">
            <v>CÓDIGO</v>
          </cell>
          <cell r="B89" t="str">
            <v>INSUMO</v>
          </cell>
          <cell r="C89" t="str">
            <v>UNID.</v>
          </cell>
          <cell r="D89" t="str">
            <v>QUANT.</v>
          </cell>
          <cell r="E89" t="str">
            <v>PREÇO UNITÁRIO</v>
          </cell>
          <cell r="F89" t="str">
            <v>PREÇO TOTAL</v>
          </cell>
          <cell r="G89" t="str">
            <v>PREÇO DE VENDA</v>
          </cell>
          <cell r="H89" t="str">
            <v>PREÇO VENDA TOTAL</v>
          </cell>
        </row>
        <row r="90">
          <cell r="A90" t="str">
            <v>56.11.12</v>
          </cell>
          <cell r="B90" t="str">
            <v>ARQUITETO INTERMEDIÁRIO PROJETO</v>
          </cell>
          <cell r="C90" t="str">
            <v>H</v>
          </cell>
          <cell r="D90">
            <v>1</v>
          </cell>
          <cell r="E90">
            <v>124.43</v>
          </cell>
          <cell r="F90">
            <v>124.43</v>
          </cell>
          <cell r="G90">
            <v>161.4423093164888</v>
          </cell>
          <cell r="H90">
            <v>161.44</v>
          </cell>
        </row>
        <row r="91">
          <cell r="A91" t="str">
            <v>56.12.15</v>
          </cell>
          <cell r="B91" t="str">
            <v>AUXILIAR TÉCNICO (CONSULTORIA - 56.12.02)</v>
          </cell>
          <cell r="C91" t="str">
            <v>H</v>
          </cell>
          <cell r="D91">
            <v>3</v>
          </cell>
          <cell r="E91">
            <v>23.55</v>
          </cell>
          <cell r="F91">
            <v>70.650000000000006</v>
          </cell>
          <cell r="G91">
            <v>29.79</v>
          </cell>
          <cell r="H91">
            <v>89.37</v>
          </cell>
        </row>
        <row r="92">
          <cell r="A92" t="str">
            <v>54.40.06</v>
          </cell>
          <cell r="B92" t="str">
            <v>LOCAÇÃO VEÍCULO POPULAR MOTOR 1.0 C/ AR E SEGURO</v>
          </cell>
          <cell r="C92" t="str">
            <v>MES</v>
          </cell>
          <cell r="D92">
            <v>0.4</v>
          </cell>
          <cell r="E92">
            <v>2108.23</v>
          </cell>
          <cell r="F92">
            <v>843.29</v>
          </cell>
          <cell r="G92">
            <v>2573.94</v>
          </cell>
          <cell r="H92">
            <v>1029.58</v>
          </cell>
        </row>
        <row r="93">
          <cell r="A93" t="str">
            <v>68.01.25</v>
          </cell>
          <cell r="B93" t="str">
            <v>GASOLINA COMUM</v>
          </cell>
          <cell r="C93" t="str">
            <v>L</v>
          </cell>
          <cell r="D93">
            <v>3</v>
          </cell>
          <cell r="E93">
            <v>4.8499999999999996</v>
          </cell>
          <cell r="F93">
            <v>14.55</v>
          </cell>
          <cell r="G93">
            <v>4.4400000000000004</v>
          </cell>
          <cell r="H93">
            <v>13.32</v>
          </cell>
        </row>
        <row r="94">
          <cell r="A94" t="str">
            <v>94.07.01</v>
          </cell>
          <cell r="B94" t="str">
            <v>XEROX  PRETO/BRANCO - FORMATO A4</v>
          </cell>
          <cell r="C94" t="str">
            <v>UN</v>
          </cell>
          <cell r="D94">
            <v>1</v>
          </cell>
          <cell r="E94">
            <v>0.25</v>
          </cell>
          <cell r="F94">
            <v>0.25</v>
          </cell>
          <cell r="G94">
            <v>0.30521642619311878</v>
          </cell>
          <cell r="H94">
            <v>0.31</v>
          </cell>
        </row>
        <row r="95">
          <cell r="A95" t="str">
            <v>94.15.03</v>
          </cell>
          <cell r="B95" t="str">
            <v>PLOTAGEM COLORIDA SULFITE FORMATO A2 MÍNIMO 90G/M2</v>
          </cell>
          <cell r="C95" t="str">
            <v>UN</v>
          </cell>
          <cell r="D95">
            <v>0.33</v>
          </cell>
          <cell r="E95">
            <v>6.5</v>
          </cell>
          <cell r="F95">
            <v>2.15</v>
          </cell>
          <cell r="G95">
            <v>7.9356270810210878</v>
          </cell>
          <cell r="H95">
            <v>2.62</v>
          </cell>
        </row>
        <row r="96">
          <cell r="A96" t="str">
            <v>94.15.02</v>
          </cell>
          <cell r="B96" t="str">
            <v>PLOTAGEM COLORIDA SULFITE FORMATO A3 MÍNIMO 75G/M2</v>
          </cell>
          <cell r="C96" t="str">
            <v>UN</v>
          </cell>
          <cell r="D96">
            <v>0.33</v>
          </cell>
          <cell r="E96">
            <v>2.5</v>
          </cell>
          <cell r="F96">
            <v>0.83</v>
          </cell>
          <cell r="G96">
            <v>3.0521642619311873</v>
          </cell>
          <cell r="H96">
            <v>1.01</v>
          </cell>
        </row>
        <row r="97">
          <cell r="A97" t="str">
            <v>94.15.01</v>
          </cell>
          <cell r="B97" t="str">
            <v>PLOTAGEM COLORIDA SULFITE FORMATO A4 MÍNIMO 75G/M2</v>
          </cell>
          <cell r="C97" t="str">
            <v>UN</v>
          </cell>
          <cell r="D97">
            <v>0.67</v>
          </cell>
          <cell r="E97">
            <v>0.9</v>
          </cell>
          <cell r="F97">
            <v>0.6</v>
          </cell>
          <cell r="G97">
            <v>1.0987791342952276</v>
          </cell>
          <cell r="H97">
            <v>0.74</v>
          </cell>
        </row>
        <row r="98">
          <cell r="I98" t="str">
            <v>INDICE</v>
          </cell>
        </row>
        <row r="99">
          <cell r="A99" t="str">
            <v>83.05.03</v>
          </cell>
          <cell r="B99" t="str">
            <v>ANÁLISE SÓCIO-ECONÔMICA NOS ASSENTAMENTOS (AMOSTRA CENSO 2022)</v>
          </cell>
          <cell r="C99" t="str">
            <v xml:space="preserve">UN </v>
          </cell>
          <cell r="F99">
            <v>7124.8</v>
          </cell>
          <cell r="H99">
            <v>9230.4</v>
          </cell>
          <cell r="I99">
            <v>1.2955311</v>
          </cell>
        </row>
        <row r="100">
          <cell r="A100" t="str">
            <v>CÓDIGO</v>
          </cell>
          <cell r="B100" t="str">
            <v>INSUMO</v>
          </cell>
          <cell r="C100" t="str">
            <v>UNID.</v>
          </cell>
          <cell r="D100" t="str">
            <v>QUANT.</v>
          </cell>
          <cell r="E100" t="str">
            <v>PREÇO UNITÁRIO</v>
          </cell>
          <cell r="F100" t="str">
            <v>PREÇO TOTAL</v>
          </cell>
          <cell r="G100" t="str">
            <v>PREÇO DE VENDA</v>
          </cell>
          <cell r="H100" t="str">
            <v>PREÇO VENDA TOTAL</v>
          </cell>
        </row>
        <row r="101">
          <cell r="A101" t="str">
            <v>71.17.03</v>
          </cell>
          <cell r="B101" t="str">
            <v>TÉCNICO DE NÍVEL SUPERIOR</v>
          </cell>
          <cell r="C101" t="str">
            <v>H</v>
          </cell>
          <cell r="D101">
            <v>160</v>
          </cell>
          <cell r="E101">
            <v>44.53</v>
          </cell>
          <cell r="F101">
            <v>7124.8</v>
          </cell>
          <cell r="G101">
            <v>57.69</v>
          </cell>
          <cell r="H101">
            <v>9230.4</v>
          </cell>
        </row>
        <row r="102">
          <cell r="I102" t="str">
            <v>INDICE</v>
          </cell>
        </row>
        <row r="103">
          <cell r="A103" t="str">
            <v>83.05.04</v>
          </cell>
          <cell r="B103" t="str">
            <v>ANÁLISE COMPARATIVA INADEQUAÇÃO FJP E INADEQUAÇÃO A.I.S. (URBEL)</v>
          </cell>
          <cell r="C103" t="str">
            <v xml:space="preserve">UN </v>
          </cell>
          <cell r="F103">
            <v>6868.9</v>
          </cell>
          <cell r="H103">
            <v>8900.2000000000007</v>
          </cell>
          <cell r="I103">
            <v>1.2957242099999999</v>
          </cell>
        </row>
        <row r="104">
          <cell r="A104" t="str">
            <v>CÓDIGO</v>
          </cell>
          <cell r="B104" t="str">
            <v>INSUMO</v>
          </cell>
          <cell r="C104" t="str">
            <v>UNID.</v>
          </cell>
          <cell r="D104" t="str">
            <v>QUANT.</v>
          </cell>
          <cell r="E104" t="str">
            <v>PREÇO UNITÁRIO</v>
          </cell>
          <cell r="F104" t="str">
            <v>PREÇO TOTAL</v>
          </cell>
          <cell r="G104" t="str">
            <v>PREÇO DE VENDA</v>
          </cell>
          <cell r="H104" t="str">
            <v>PREÇO VENDA TOTAL</v>
          </cell>
        </row>
        <row r="105">
          <cell r="A105" t="str">
            <v>56.11.12</v>
          </cell>
          <cell r="B105" t="str">
            <v>ARQUITETO INTERMEDIÁRIO PROJETO</v>
          </cell>
          <cell r="C105" t="str">
            <v>H</v>
          </cell>
          <cell r="D105">
            <v>40</v>
          </cell>
          <cell r="E105">
            <v>124.43</v>
          </cell>
          <cell r="F105">
            <v>4977.2</v>
          </cell>
          <cell r="G105">
            <v>161.4423093164888</v>
          </cell>
          <cell r="H105">
            <v>6457.69</v>
          </cell>
        </row>
        <row r="106">
          <cell r="A106" t="str">
            <v>71.17.03</v>
          </cell>
          <cell r="B106" t="str">
            <v>TÉCNICO DE NÍVEL SUPERIOR</v>
          </cell>
          <cell r="C106" t="str">
            <v>H</v>
          </cell>
          <cell r="D106">
            <v>40</v>
          </cell>
          <cell r="E106">
            <v>44.53</v>
          </cell>
          <cell r="F106">
            <v>1781.2</v>
          </cell>
          <cell r="G106">
            <v>57.69</v>
          </cell>
          <cell r="H106">
            <v>2307.6</v>
          </cell>
        </row>
        <row r="107">
          <cell r="A107" t="str">
            <v>94.15.01</v>
          </cell>
          <cell r="B107" t="str">
            <v>PLOTAGEM COLORIDA SULFITE FORMATO A4 MÍNIMO 75G/M2</v>
          </cell>
          <cell r="C107" t="str">
            <v>UN</v>
          </cell>
          <cell r="D107">
            <v>15</v>
          </cell>
          <cell r="E107">
            <v>0.9</v>
          </cell>
          <cell r="F107">
            <v>13.5</v>
          </cell>
          <cell r="G107">
            <v>1.0987791342952276</v>
          </cell>
          <cell r="H107">
            <v>16.48</v>
          </cell>
        </row>
        <row r="108">
          <cell r="A108" t="str">
            <v>94.15.02</v>
          </cell>
          <cell r="B108" t="str">
            <v>PLOTAGEM COLORIDA SULFITE FORMATO A3 MÍNIMO 75G/M2</v>
          </cell>
          <cell r="C108" t="str">
            <v>UN</v>
          </cell>
          <cell r="D108">
            <v>22</v>
          </cell>
          <cell r="E108">
            <v>2.5</v>
          </cell>
          <cell r="F108">
            <v>55</v>
          </cell>
          <cell r="G108">
            <v>3.0521642619311873</v>
          </cell>
          <cell r="H108">
            <v>67.150000000000006</v>
          </cell>
        </row>
        <row r="109">
          <cell r="A109" t="str">
            <v>94.09.11</v>
          </cell>
          <cell r="B109" t="str">
            <v>XEROX COLORIDO  FORMATO A4</v>
          </cell>
          <cell r="C109" t="str">
            <v>UN</v>
          </cell>
          <cell r="D109">
            <v>30</v>
          </cell>
          <cell r="E109">
            <v>1.4</v>
          </cell>
          <cell r="F109">
            <v>42</v>
          </cell>
          <cell r="G109">
            <v>1.709211986681465</v>
          </cell>
          <cell r="H109">
            <v>51.28</v>
          </cell>
        </row>
        <row r="110">
          <cell r="I110" t="str">
            <v>INDICE</v>
          </cell>
        </row>
        <row r="111">
          <cell r="A111" t="str">
            <v>83.05.05</v>
          </cell>
          <cell r="B111" t="str">
            <v>VULNERABILIDADE SOCIAL / RISCO SOCIAL</v>
          </cell>
          <cell r="C111" t="str">
            <v xml:space="preserve">UN </v>
          </cell>
          <cell r="F111">
            <v>11262.7</v>
          </cell>
          <cell r="H111">
            <v>14561.68</v>
          </cell>
          <cell r="I111">
            <v>1.2929120000000001</v>
          </cell>
        </row>
        <row r="112">
          <cell r="A112" t="str">
            <v>CÓDIGO</v>
          </cell>
          <cell r="B112" t="str">
            <v>INSUMO</v>
          </cell>
          <cell r="C112" t="str">
            <v>UNID.</v>
          </cell>
          <cell r="D112" t="str">
            <v>QUANT.</v>
          </cell>
          <cell r="E112" t="str">
            <v>PREÇO UNITÁRIO</v>
          </cell>
          <cell r="F112" t="str">
            <v>PREÇO TOTAL</v>
          </cell>
          <cell r="G112" t="str">
            <v>PREÇO DE VENDA</v>
          </cell>
          <cell r="H112" t="str">
            <v>PREÇO VENDA TOTAL</v>
          </cell>
        </row>
        <row r="113">
          <cell r="A113" t="str">
            <v>56.11.12</v>
          </cell>
          <cell r="B113" t="str">
            <v>ARQUITETO INTERMEDIÁRIO PROJETO</v>
          </cell>
          <cell r="C113" t="str">
            <v>H</v>
          </cell>
          <cell r="D113">
            <v>40</v>
          </cell>
          <cell r="E113">
            <v>124.43</v>
          </cell>
          <cell r="F113">
            <v>4977.2</v>
          </cell>
          <cell r="G113">
            <v>161.4423093164888</v>
          </cell>
          <cell r="H113">
            <v>6457.69</v>
          </cell>
        </row>
        <row r="114">
          <cell r="A114" t="str">
            <v>71.17.03</v>
          </cell>
          <cell r="B114" t="str">
            <v>TÉCNICO DE NÍVEL SUPERIOR</v>
          </cell>
          <cell r="C114" t="str">
            <v>H</v>
          </cell>
          <cell r="D114">
            <v>40</v>
          </cell>
          <cell r="E114">
            <v>44.53</v>
          </cell>
          <cell r="F114">
            <v>1781.2</v>
          </cell>
          <cell r="G114">
            <v>57.69</v>
          </cell>
          <cell r="H114">
            <v>2307.6</v>
          </cell>
        </row>
        <row r="115">
          <cell r="A115" t="str">
            <v>56.11.29</v>
          </cell>
          <cell r="B115" t="str">
            <v>DESPACHANTE (CAGED - 423105)</v>
          </cell>
          <cell r="C115" t="str">
            <v>H</v>
          </cell>
          <cell r="D115">
            <v>20</v>
          </cell>
          <cell r="E115">
            <v>24.02</v>
          </cell>
          <cell r="F115">
            <v>480.4</v>
          </cell>
          <cell r="G115">
            <v>30.82</v>
          </cell>
          <cell r="H115">
            <v>616.4</v>
          </cell>
        </row>
        <row r="116">
          <cell r="A116" t="str">
            <v>56.11.25</v>
          </cell>
          <cell r="B116" t="str">
            <v>ADVOGADO (CAGED - 241030)</v>
          </cell>
          <cell r="C116" t="str">
            <v>H</v>
          </cell>
          <cell r="D116">
            <v>40</v>
          </cell>
          <cell r="E116">
            <v>76.81</v>
          </cell>
          <cell r="F116">
            <v>3072.4</v>
          </cell>
          <cell r="G116">
            <v>99.42</v>
          </cell>
          <cell r="H116">
            <v>3976.8</v>
          </cell>
        </row>
        <row r="117">
          <cell r="A117" t="str">
            <v>56.12.15</v>
          </cell>
          <cell r="B117" t="str">
            <v>AUXILIAR TÉCNICO (CONSULTORIA - 56.12.02)</v>
          </cell>
          <cell r="C117" t="str">
            <v>H</v>
          </cell>
          <cell r="D117">
            <v>40</v>
          </cell>
          <cell r="E117">
            <v>23.55</v>
          </cell>
          <cell r="F117">
            <v>942</v>
          </cell>
          <cell r="G117">
            <v>29.79</v>
          </cell>
          <cell r="H117">
            <v>1191.5999999999999</v>
          </cell>
        </row>
        <row r="118">
          <cell r="A118" t="str">
            <v>94.15.01</v>
          </cell>
          <cell r="B118" t="str">
            <v>PLOTAGEM COLORIDA SULFITE FORMATO A4</v>
          </cell>
          <cell r="C118" t="str">
            <v>UN</v>
          </cell>
          <cell r="D118">
            <v>5</v>
          </cell>
          <cell r="E118">
            <v>0.9</v>
          </cell>
          <cell r="F118">
            <v>4.5</v>
          </cell>
          <cell r="G118">
            <v>1.0987791342952276</v>
          </cell>
          <cell r="H118">
            <v>5.49</v>
          </cell>
        </row>
        <row r="119">
          <cell r="A119" t="str">
            <v>94.07.01</v>
          </cell>
          <cell r="B119" t="str">
            <v>XEROX  PRETO/BRANCO - FORMATO A4</v>
          </cell>
          <cell r="C119" t="str">
            <v>UN</v>
          </cell>
          <cell r="D119">
            <v>20</v>
          </cell>
          <cell r="E119">
            <v>0.25</v>
          </cell>
          <cell r="F119">
            <v>5</v>
          </cell>
          <cell r="G119">
            <v>0.30521642619311878</v>
          </cell>
          <cell r="H119">
            <v>6.1</v>
          </cell>
        </row>
        <row r="121">
          <cell r="A121" t="str">
            <v>83.05.06</v>
          </cell>
          <cell r="B121" t="str">
            <v>PROJEÇÃO DA DEMANDA DEMOGRÁFICA</v>
          </cell>
          <cell r="C121" t="str">
            <v xml:space="preserve">UN </v>
          </cell>
          <cell r="F121">
            <v>3564.9</v>
          </cell>
          <cell r="H121">
            <v>4618.25</v>
          </cell>
          <cell r="I121">
            <v>1.29547813</v>
          </cell>
        </row>
        <row r="122">
          <cell r="A122" t="str">
            <v>CÓDIGO</v>
          </cell>
          <cell r="B122" t="str">
            <v>INSUMO</v>
          </cell>
          <cell r="C122" t="str">
            <v>UNID.</v>
          </cell>
          <cell r="D122" t="str">
            <v>QUANT.</v>
          </cell>
          <cell r="E122" t="str">
            <v>PREÇO UNITÁRIO</v>
          </cell>
          <cell r="F122" t="str">
            <v>PREÇO TOTAL</v>
          </cell>
          <cell r="G122" t="str">
            <v>PREÇO DE VENDA</v>
          </cell>
          <cell r="H122" t="str">
            <v>PREÇO VENDA TOTAL</v>
          </cell>
        </row>
        <row r="123">
          <cell r="A123" t="str">
            <v>71.17.03</v>
          </cell>
          <cell r="B123" t="str">
            <v>TÉCNICO DE NÍVEL SUPERIOR</v>
          </cell>
          <cell r="C123" t="str">
            <v>H</v>
          </cell>
          <cell r="D123">
            <v>80</v>
          </cell>
          <cell r="E123">
            <v>44.53</v>
          </cell>
          <cell r="F123">
            <v>3562.4</v>
          </cell>
          <cell r="G123">
            <v>57.69</v>
          </cell>
          <cell r="H123">
            <v>4615.2</v>
          </cell>
        </row>
        <row r="124">
          <cell r="A124" t="str">
            <v>94.07.01</v>
          </cell>
          <cell r="B124" t="str">
            <v>XEROX  PRETO/BRANCO - FORMATO A4</v>
          </cell>
          <cell r="C124" t="str">
            <v>UN</v>
          </cell>
          <cell r="D124">
            <v>10</v>
          </cell>
          <cell r="E124">
            <v>0.25</v>
          </cell>
          <cell r="F124">
            <v>2.5</v>
          </cell>
          <cell r="G124">
            <v>0.30521642619311878</v>
          </cell>
          <cell r="H124">
            <v>3.05</v>
          </cell>
        </row>
        <row r="125">
          <cell r="I125" t="str">
            <v>INDICE</v>
          </cell>
        </row>
        <row r="126">
          <cell r="A126" t="str">
            <v>83.05.07</v>
          </cell>
          <cell r="B126" t="str">
            <v>SÍNTESE DAS NECESSIDADES HABITACIONAIS /  INADEQUAÇÃO E DEFICIT (FJP)</v>
          </cell>
          <cell r="C126" t="str">
            <v xml:space="preserve">UN </v>
          </cell>
          <cell r="F126">
            <v>20779.8</v>
          </cell>
          <cell r="H126">
            <v>26915.09</v>
          </cell>
          <cell r="I126">
            <v>1.2952526</v>
          </cell>
        </row>
        <row r="127">
          <cell r="A127" t="str">
            <v>CÓDIGO</v>
          </cell>
          <cell r="B127" t="str">
            <v>INSUMO</v>
          </cell>
          <cell r="C127" t="str">
            <v>UNID.</v>
          </cell>
          <cell r="D127" t="str">
            <v>QUANT.</v>
          </cell>
          <cell r="E127" t="str">
            <v>PREÇO UNITÁRIO</v>
          </cell>
          <cell r="F127" t="str">
            <v>PREÇO TOTAL</v>
          </cell>
          <cell r="G127" t="str">
            <v>PREÇO DE VENDA</v>
          </cell>
          <cell r="H127" t="str">
            <v>PREÇO VENDA TOTAL</v>
          </cell>
        </row>
        <row r="128">
          <cell r="A128" t="str">
            <v>56.11.28</v>
          </cell>
          <cell r="B128" t="str">
            <v>COORDENADOR (CONSULTORIA - 56.11.10)</v>
          </cell>
          <cell r="C128" t="str">
            <v>H</v>
          </cell>
          <cell r="D128">
            <v>40</v>
          </cell>
          <cell r="E128">
            <v>156.78</v>
          </cell>
          <cell r="F128">
            <v>6271.2</v>
          </cell>
          <cell r="G128">
            <v>203.44</v>
          </cell>
          <cell r="H128">
            <v>8137.6</v>
          </cell>
        </row>
        <row r="129">
          <cell r="A129" t="str">
            <v>56.11.12</v>
          </cell>
          <cell r="B129" t="str">
            <v>ARQUITETO INTERMEDIÁRIO PROJETO</v>
          </cell>
          <cell r="C129" t="str">
            <v>H</v>
          </cell>
          <cell r="D129">
            <v>80</v>
          </cell>
          <cell r="E129">
            <v>124.43</v>
          </cell>
          <cell r="F129">
            <v>9954.4</v>
          </cell>
          <cell r="G129">
            <v>161.4423093164888</v>
          </cell>
          <cell r="H129">
            <v>12915.38</v>
          </cell>
        </row>
        <row r="130">
          <cell r="A130" t="str">
            <v>71.17.03</v>
          </cell>
          <cell r="B130" t="str">
            <v>TÉCNICO DE NÍVEL SUPERIOR</v>
          </cell>
          <cell r="C130" t="str">
            <v>H</v>
          </cell>
          <cell r="D130">
            <v>20</v>
          </cell>
          <cell r="E130">
            <v>44.53</v>
          </cell>
          <cell r="F130">
            <v>890.6</v>
          </cell>
          <cell r="G130">
            <v>57.69</v>
          </cell>
          <cell r="H130">
            <v>1153.8</v>
          </cell>
        </row>
        <row r="131">
          <cell r="A131" t="str">
            <v>56.12.15</v>
          </cell>
          <cell r="B131" t="str">
            <v>AUXILIAR TÉCNICO (CONSULTORIA - 56.12.02)</v>
          </cell>
          <cell r="C131" t="str">
            <v>H</v>
          </cell>
          <cell r="D131">
            <v>40</v>
          </cell>
          <cell r="E131">
            <v>23.55</v>
          </cell>
          <cell r="F131">
            <v>942</v>
          </cell>
          <cell r="G131">
            <v>29.79</v>
          </cell>
          <cell r="H131">
            <v>1191.5999999999999</v>
          </cell>
        </row>
        <row r="132">
          <cell r="A132" t="str">
            <v>56.11.26</v>
          </cell>
          <cell r="B132" t="str">
            <v>GEOGRAFO (CAGED - 251305)</v>
          </cell>
          <cell r="C132" t="str">
            <v>H</v>
          </cell>
          <cell r="D132">
            <v>40</v>
          </cell>
          <cell r="E132">
            <v>66.42</v>
          </cell>
          <cell r="F132">
            <v>2656.8</v>
          </cell>
          <cell r="G132">
            <v>85.94</v>
          </cell>
          <cell r="H132">
            <v>3437.6</v>
          </cell>
        </row>
        <row r="133">
          <cell r="A133" t="str">
            <v>94.15.02</v>
          </cell>
          <cell r="B133" t="str">
            <v>PLOTAGEM COLORIDA SULFITE FORMATO A3 MÍNIMO 75G/M2</v>
          </cell>
          <cell r="C133" t="str">
            <v>UN</v>
          </cell>
          <cell r="D133">
            <v>15</v>
          </cell>
          <cell r="E133">
            <v>2.5</v>
          </cell>
          <cell r="F133">
            <v>37.5</v>
          </cell>
          <cell r="G133">
            <v>3.0521642619311873</v>
          </cell>
          <cell r="H133">
            <v>45.78</v>
          </cell>
        </row>
        <row r="134">
          <cell r="A134" t="str">
            <v>94.15.01</v>
          </cell>
          <cell r="B134" t="str">
            <v>PLOTAGEM COLORIDA SULFITE FORMATO A4 MÍNIMO 75G/M2</v>
          </cell>
          <cell r="C134" t="str">
            <v>UN</v>
          </cell>
          <cell r="D134">
            <v>22</v>
          </cell>
          <cell r="E134">
            <v>0.9</v>
          </cell>
          <cell r="F134">
            <v>19.8</v>
          </cell>
          <cell r="G134">
            <v>1.0987791342952276</v>
          </cell>
          <cell r="H134">
            <v>24.17</v>
          </cell>
        </row>
        <row r="135">
          <cell r="A135" t="str">
            <v>94.07.01</v>
          </cell>
          <cell r="B135" t="str">
            <v>XEROX  PRETO/BRANCO - FORMATO A4</v>
          </cell>
          <cell r="C135" t="str">
            <v>UN</v>
          </cell>
          <cell r="D135">
            <v>30</v>
          </cell>
          <cell r="E135">
            <v>0.25</v>
          </cell>
          <cell r="F135">
            <v>7.5</v>
          </cell>
          <cell r="G135">
            <v>0.30521642619311878</v>
          </cell>
          <cell r="H135">
            <v>9.16</v>
          </cell>
        </row>
        <row r="137">
          <cell r="A137" t="str">
            <v>83.06</v>
          </cell>
          <cell r="B137" t="str">
            <v>OFERTA POTENCIAL DE HABITAÇÃO DE INTERESSE SOCIAL</v>
          </cell>
          <cell r="I137" t="str">
            <v>INDICE</v>
          </cell>
        </row>
        <row r="138">
          <cell r="A138" t="str">
            <v>83.06.01</v>
          </cell>
          <cell r="B138" t="str">
            <v>ÁREAS VAZIAS PASSÍVEIS DE DESTINAÇÃO PARA HIS (AEIS -1, AEIS DE INTERESSE AMBIENTAL) + AGEUC E OUTRAS</v>
          </cell>
          <cell r="C138" t="str">
            <v xml:space="preserve">UN </v>
          </cell>
          <cell r="F138">
            <v>26689.7</v>
          </cell>
          <cell r="H138">
            <v>34559.660000000003</v>
          </cell>
          <cell r="I138">
            <v>1.2948688100000001</v>
          </cell>
        </row>
        <row r="139">
          <cell r="A139" t="str">
            <v>CÓDIGO</v>
          </cell>
          <cell r="B139" t="str">
            <v>INSUMO</v>
          </cell>
          <cell r="C139" t="str">
            <v>UNID.</v>
          </cell>
          <cell r="D139" t="str">
            <v>QUANT.</v>
          </cell>
          <cell r="E139" t="str">
            <v>PREÇO UNITÁRIO</v>
          </cell>
          <cell r="F139" t="str">
            <v>PREÇO TOTAL</v>
          </cell>
          <cell r="G139" t="str">
            <v>PREÇO DE VENDA</v>
          </cell>
          <cell r="H139" t="str">
            <v>PREÇO VENDA TOTAL</v>
          </cell>
        </row>
        <row r="140">
          <cell r="A140" t="str">
            <v>56.11.12</v>
          </cell>
          <cell r="B140" t="str">
            <v>ARQUITETO INTERMEDIÁRIO PROJETO</v>
          </cell>
          <cell r="C140" t="str">
            <v>H</v>
          </cell>
          <cell r="D140">
            <v>160</v>
          </cell>
          <cell r="E140">
            <v>124.43</v>
          </cell>
          <cell r="F140">
            <v>19908.8</v>
          </cell>
          <cell r="G140">
            <v>161.4423093164888</v>
          </cell>
          <cell r="H140">
            <v>25830.77</v>
          </cell>
        </row>
        <row r="141">
          <cell r="A141" t="str">
            <v>56.12.15</v>
          </cell>
          <cell r="B141" t="str">
            <v>AUXILIAR TÉCNICO (CONSULTORIA - 56.12.02)</v>
          </cell>
          <cell r="C141" t="str">
            <v>H</v>
          </cell>
          <cell r="D141">
            <v>60</v>
          </cell>
          <cell r="E141">
            <v>23.55</v>
          </cell>
          <cell r="F141">
            <v>1413</v>
          </cell>
          <cell r="G141">
            <v>29.79</v>
          </cell>
          <cell r="H141">
            <v>1787.4</v>
          </cell>
        </row>
        <row r="142">
          <cell r="A142" t="str">
            <v>56.11.26</v>
          </cell>
          <cell r="B142" t="str">
            <v>GEOGRAFO (CAGED - 251305)</v>
          </cell>
          <cell r="C142" t="str">
            <v>H</v>
          </cell>
          <cell r="D142">
            <v>80</v>
          </cell>
          <cell r="E142">
            <v>66.42</v>
          </cell>
          <cell r="F142">
            <v>5313.6</v>
          </cell>
          <cell r="G142">
            <v>85.94</v>
          </cell>
          <cell r="H142">
            <v>6875.2</v>
          </cell>
        </row>
        <row r="143">
          <cell r="A143" t="str">
            <v>94.15.01</v>
          </cell>
          <cell r="B143" t="str">
            <v>PLOTAGEM COLORIDA SULFITE FORMATO A4 MÍNIMO 75G/M2</v>
          </cell>
          <cell r="C143" t="str">
            <v>UN</v>
          </cell>
          <cell r="D143">
            <v>5</v>
          </cell>
          <cell r="E143">
            <v>0.9</v>
          </cell>
          <cell r="F143">
            <v>4.5</v>
          </cell>
          <cell r="G143">
            <v>1.0987791342952276</v>
          </cell>
          <cell r="H143">
            <v>5.49</v>
          </cell>
        </row>
        <row r="144">
          <cell r="A144" t="str">
            <v>94.15.02</v>
          </cell>
          <cell r="B144" t="str">
            <v>PLOTAGEM COLORIDA SULFITE FORMATO A3 MÍNIMO 75G/M2</v>
          </cell>
          <cell r="C144" t="str">
            <v>UN</v>
          </cell>
          <cell r="D144">
            <v>5</v>
          </cell>
          <cell r="E144">
            <v>2.5</v>
          </cell>
          <cell r="F144">
            <v>12.5</v>
          </cell>
          <cell r="G144">
            <v>3.0521642619311873</v>
          </cell>
          <cell r="H144">
            <v>15.26</v>
          </cell>
        </row>
        <row r="145">
          <cell r="A145" t="str">
            <v>94.15.04</v>
          </cell>
          <cell r="B145" t="str">
            <v>PLOTAGEM COLORIDA SULFITE FORMATO A1 MÍNIMO 90G/M2</v>
          </cell>
          <cell r="C145" t="str">
            <v>UN</v>
          </cell>
          <cell r="D145">
            <v>4</v>
          </cell>
          <cell r="E145">
            <v>8.6999999999999993</v>
          </cell>
          <cell r="F145">
            <v>34.799999999999997</v>
          </cell>
          <cell r="G145">
            <v>10.621531631520533</v>
          </cell>
          <cell r="H145">
            <v>42.49</v>
          </cell>
        </row>
        <row r="146">
          <cell r="A146" t="str">
            <v>94.07.01</v>
          </cell>
          <cell r="B146" t="str">
            <v>XEROX  PRETO/BRANCO - FORMATO A4</v>
          </cell>
          <cell r="C146" t="str">
            <v>UN</v>
          </cell>
          <cell r="D146">
            <v>10</v>
          </cell>
          <cell r="E146">
            <v>0.25</v>
          </cell>
          <cell r="F146">
            <v>2.5</v>
          </cell>
          <cell r="G146">
            <v>0.30521642619311878</v>
          </cell>
          <cell r="H146">
            <v>3.05</v>
          </cell>
        </row>
        <row r="147">
          <cell r="I147" t="str">
            <v>INDICE</v>
          </cell>
        </row>
        <row r="148">
          <cell r="A148" t="str">
            <v>83.06.02</v>
          </cell>
          <cell r="B148" t="str">
            <v>DOMICÍLIOS VAGOS PASSÍVEIS DE DESTINAÇÃO PARA ATENDIMENTO - CEMIG/FAZENDA/COPASA</v>
          </cell>
          <cell r="C148" t="str">
            <v xml:space="preserve">UN </v>
          </cell>
          <cell r="F148">
            <v>34267.699999999997</v>
          </cell>
          <cell r="H148">
            <v>44364.13</v>
          </cell>
          <cell r="I148">
            <v>1.29463401</v>
          </cell>
        </row>
        <row r="149">
          <cell r="A149" t="str">
            <v>CÓDIGO</v>
          </cell>
          <cell r="B149" t="str">
            <v>INSUMO</v>
          </cell>
          <cell r="C149" t="str">
            <v>UNID.</v>
          </cell>
          <cell r="D149" t="str">
            <v>QUANT.</v>
          </cell>
          <cell r="E149" t="str">
            <v>PREÇO UNITÁRIO</v>
          </cell>
          <cell r="F149" t="str">
            <v>PREÇO TOTAL</v>
          </cell>
          <cell r="G149" t="str">
            <v>PREÇO DE VENDA</v>
          </cell>
          <cell r="H149" t="str">
            <v>PREÇO VENDA TOTAL</v>
          </cell>
        </row>
        <row r="150">
          <cell r="A150" t="str">
            <v>56.11.12</v>
          </cell>
          <cell r="B150" t="str">
            <v>ARQUITETO INTERMEDIÁRIO PROJETO</v>
          </cell>
          <cell r="C150" t="str">
            <v>H</v>
          </cell>
          <cell r="D150">
            <v>160</v>
          </cell>
          <cell r="E150">
            <v>124.43</v>
          </cell>
          <cell r="F150">
            <v>19908.8</v>
          </cell>
          <cell r="G150">
            <v>161.4423093164888</v>
          </cell>
          <cell r="H150">
            <v>25830.77</v>
          </cell>
        </row>
        <row r="151">
          <cell r="A151" t="str">
            <v>71.17.03</v>
          </cell>
          <cell r="B151" t="str">
            <v>TÉCNICO DE NÍVEL SUPERIOR</v>
          </cell>
          <cell r="C151" t="str">
            <v>H</v>
          </cell>
          <cell r="D151">
            <v>160</v>
          </cell>
          <cell r="E151">
            <v>44.53</v>
          </cell>
          <cell r="F151">
            <v>7124.8</v>
          </cell>
          <cell r="G151">
            <v>57.69</v>
          </cell>
          <cell r="H151">
            <v>9230.4</v>
          </cell>
        </row>
        <row r="152">
          <cell r="A152" t="str">
            <v>56.12.15</v>
          </cell>
          <cell r="B152" t="str">
            <v>AUXILIAR TÉCNICO (CONSULTORIA - 56.12.02)</v>
          </cell>
          <cell r="C152" t="str">
            <v>H</v>
          </cell>
          <cell r="D152">
            <v>80</v>
          </cell>
          <cell r="E152">
            <v>23.55</v>
          </cell>
          <cell r="F152">
            <v>1884</v>
          </cell>
          <cell r="G152">
            <v>29.79</v>
          </cell>
          <cell r="H152">
            <v>2383.1999999999998</v>
          </cell>
        </row>
        <row r="153">
          <cell r="A153" t="str">
            <v>56.11.26</v>
          </cell>
          <cell r="B153" t="str">
            <v>GEOGRAFO (CAGED - 251305)</v>
          </cell>
          <cell r="C153" t="str">
            <v>H</v>
          </cell>
          <cell r="D153">
            <v>80</v>
          </cell>
          <cell r="E153">
            <v>66.42</v>
          </cell>
          <cell r="F153">
            <v>5313.6</v>
          </cell>
          <cell r="G153">
            <v>85.94</v>
          </cell>
          <cell r="H153">
            <v>6875.2</v>
          </cell>
        </row>
        <row r="154">
          <cell r="A154" t="str">
            <v>94.15.01</v>
          </cell>
          <cell r="B154" t="str">
            <v>PLOTAGEM COLORIDA SULFITE FORMATO A4 MÍNIMO 75G/M2</v>
          </cell>
          <cell r="C154" t="str">
            <v>UN</v>
          </cell>
          <cell r="D154">
            <v>10</v>
          </cell>
          <cell r="E154">
            <v>0.9</v>
          </cell>
          <cell r="F154">
            <v>9</v>
          </cell>
          <cell r="G154">
            <v>1.0987791342952276</v>
          </cell>
          <cell r="H154">
            <v>10.99</v>
          </cell>
        </row>
        <row r="155">
          <cell r="A155" t="str">
            <v>94.15.02</v>
          </cell>
          <cell r="B155" t="str">
            <v>PLOTAGEM COLORIDA SULFITE FORMATO A3 MÍNIMO 75G/M2</v>
          </cell>
          <cell r="C155" t="str">
            <v>UN</v>
          </cell>
          <cell r="D155">
            <v>10</v>
          </cell>
          <cell r="E155">
            <v>2.5</v>
          </cell>
          <cell r="F155">
            <v>25</v>
          </cell>
          <cell r="G155">
            <v>3.0521642619311873</v>
          </cell>
          <cell r="H155">
            <v>30.52</v>
          </cell>
        </row>
        <row r="156">
          <cell r="A156" t="str">
            <v>94.07.01</v>
          </cell>
          <cell r="B156" t="str">
            <v>XEROX  PRETO/BRANCO - FORMATO A4</v>
          </cell>
          <cell r="C156" t="str">
            <v>UN</v>
          </cell>
          <cell r="D156">
            <v>10</v>
          </cell>
          <cell r="E156">
            <v>0.25</v>
          </cell>
          <cell r="F156">
            <v>2.5</v>
          </cell>
          <cell r="G156">
            <v>0.30521642619311878</v>
          </cell>
          <cell r="H156">
            <v>3.05</v>
          </cell>
        </row>
        <row r="157">
          <cell r="I157" t="str">
            <v>INDICE</v>
          </cell>
        </row>
        <row r="158">
          <cell r="A158" t="str">
            <v>83.06.03</v>
          </cell>
          <cell r="B158" t="str">
            <v>PERSPECTIVAS DE PRODUÇÃO HABITACIONAL ATUAL (EMPREENDIMENTOS EM ANDAMENTO)</v>
          </cell>
          <cell r="C158" t="str">
            <v xml:space="preserve">UN </v>
          </cell>
          <cell r="F158">
            <v>8881.2999999999993</v>
          </cell>
          <cell r="H158">
            <v>11476.99</v>
          </cell>
          <cell r="I158">
            <v>1.2922646499999999</v>
          </cell>
        </row>
        <row r="159">
          <cell r="A159" t="str">
            <v>CÓDIGO</v>
          </cell>
          <cell r="B159" t="str">
            <v>INSUMO</v>
          </cell>
          <cell r="C159" t="str">
            <v>UNID.</v>
          </cell>
          <cell r="D159" t="str">
            <v>QUANT.</v>
          </cell>
          <cell r="E159" t="str">
            <v>PREÇO UNITÁRIO</v>
          </cell>
          <cell r="F159" t="str">
            <v>PREÇO TOTAL</v>
          </cell>
          <cell r="G159" t="str">
            <v>PREÇO DE VENDA</v>
          </cell>
          <cell r="H159" t="str">
            <v>PREÇO VENDA TOTAL</v>
          </cell>
        </row>
        <row r="160">
          <cell r="A160" t="str">
            <v>56.11.12</v>
          </cell>
          <cell r="B160" t="str">
            <v>ARQUITETO INTERMEDIÁRIO PROJETO</v>
          </cell>
          <cell r="C160" t="str">
            <v>H</v>
          </cell>
          <cell r="D160">
            <v>60</v>
          </cell>
          <cell r="E160">
            <v>124.43</v>
          </cell>
          <cell r="F160">
            <v>7465.8</v>
          </cell>
          <cell r="G160">
            <v>161.4423093164888</v>
          </cell>
          <cell r="H160">
            <v>9686.5400000000009</v>
          </cell>
        </row>
        <row r="161">
          <cell r="A161" t="str">
            <v>56.12.15</v>
          </cell>
          <cell r="B161" t="str">
            <v>AUXILIAR TÉCNICO (CONSULTORIA - 56.12.02)</v>
          </cell>
          <cell r="C161" t="str">
            <v>H</v>
          </cell>
          <cell r="D161">
            <v>60</v>
          </cell>
          <cell r="E161">
            <v>23.55</v>
          </cell>
          <cell r="F161">
            <v>1413</v>
          </cell>
          <cell r="G161">
            <v>29.79</v>
          </cell>
          <cell r="H161">
            <v>1787.4</v>
          </cell>
        </row>
        <row r="162">
          <cell r="A162" t="str">
            <v>94.07.01</v>
          </cell>
          <cell r="B162" t="str">
            <v>XEROX  PRETO/BRANCO - FORMATO A4</v>
          </cell>
          <cell r="C162" t="str">
            <v>UN</v>
          </cell>
          <cell r="D162">
            <v>10</v>
          </cell>
          <cell r="E162">
            <v>0.25</v>
          </cell>
          <cell r="F162">
            <v>2.5</v>
          </cell>
          <cell r="G162">
            <v>0.30521642619311878</v>
          </cell>
          <cell r="H162">
            <v>3.05</v>
          </cell>
        </row>
        <row r="163">
          <cell r="I163" t="str">
            <v>INDICE</v>
          </cell>
        </row>
        <row r="164">
          <cell r="A164" t="str">
            <v>83.06.04</v>
          </cell>
          <cell r="B164" t="str">
            <v>INSTRUMENTOS E DISPOSITIVOS LEGAIS CUJA APLICAÇÃO FAVORECE A AMPLIAÇÃO DA OFERTA HABITACIONAL DE IS</v>
          </cell>
          <cell r="C164" t="str">
            <v xml:space="preserve">UN </v>
          </cell>
          <cell r="F164">
            <v>8761.1</v>
          </cell>
          <cell r="H164">
            <v>11334.29</v>
          </cell>
          <cell r="I164">
            <v>1.2937062699999999</v>
          </cell>
        </row>
        <row r="165">
          <cell r="A165" t="str">
            <v>CÓDIGO</v>
          </cell>
          <cell r="B165" t="str">
            <v>INSUMO</v>
          </cell>
          <cell r="C165" t="str">
            <v>UNID.</v>
          </cell>
          <cell r="D165" t="str">
            <v>QUANT.</v>
          </cell>
          <cell r="E165" t="str">
            <v>PREÇO UNITÁRIO</v>
          </cell>
          <cell r="F165" t="str">
            <v>PREÇO TOTAL</v>
          </cell>
          <cell r="G165" t="str">
            <v>PREÇO DE VENDA</v>
          </cell>
          <cell r="H165" t="str">
            <v>PREÇO VENDA TOTAL</v>
          </cell>
        </row>
        <row r="166">
          <cell r="A166" t="str">
            <v>56.11.12</v>
          </cell>
          <cell r="B166" t="str">
            <v>ARQUITETO INTERMEDIÁRIO PROJETO</v>
          </cell>
          <cell r="C166" t="str">
            <v>H</v>
          </cell>
          <cell r="D166">
            <v>40</v>
          </cell>
          <cell r="E166">
            <v>124.43</v>
          </cell>
          <cell r="F166">
            <v>4977.2</v>
          </cell>
          <cell r="G166">
            <v>161.4423093164888</v>
          </cell>
          <cell r="H166">
            <v>6457.69</v>
          </cell>
        </row>
        <row r="167">
          <cell r="A167" t="str">
            <v>56.11.25</v>
          </cell>
          <cell r="B167" t="str">
            <v>ADVOGADO (CAGED - 241030)</v>
          </cell>
          <cell r="C167" t="str">
            <v>H</v>
          </cell>
          <cell r="D167">
            <v>40</v>
          </cell>
          <cell r="E167">
            <v>76.81</v>
          </cell>
          <cell r="F167">
            <v>3072.4</v>
          </cell>
          <cell r="G167">
            <v>99.42</v>
          </cell>
          <cell r="H167">
            <v>3976.8</v>
          </cell>
        </row>
        <row r="168">
          <cell r="A168" t="str">
            <v>56.12.15</v>
          </cell>
          <cell r="B168" t="str">
            <v>AUXILIAR TÉCNICO (CONSULTORIA - 56.12.02)</v>
          </cell>
          <cell r="C168" t="str">
            <v>H</v>
          </cell>
          <cell r="D168">
            <v>30</v>
          </cell>
          <cell r="E168">
            <v>23.55</v>
          </cell>
          <cell r="F168">
            <v>706.5</v>
          </cell>
          <cell r="G168">
            <v>29.79</v>
          </cell>
          <cell r="H168">
            <v>893.7</v>
          </cell>
        </row>
        <row r="169">
          <cell r="A169" t="str">
            <v>94.07.01</v>
          </cell>
          <cell r="B169" t="str">
            <v>XEROX  PRETO/BRANCO - FORMATO A4</v>
          </cell>
          <cell r="C169" t="str">
            <v>UN</v>
          </cell>
          <cell r="D169">
            <v>20</v>
          </cell>
          <cell r="E169">
            <v>0.25</v>
          </cell>
          <cell r="F169">
            <v>5</v>
          </cell>
          <cell r="G169">
            <v>0.30521642619311878</v>
          </cell>
          <cell r="H169">
            <v>6.1</v>
          </cell>
        </row>
        <row r="170">
          <cell r="I170" t="str">
            <v>INDICE</v>
          </cell>
        </row>
        <row r="171">
          <cell r="A171" t="str">
            <v>83.06.05</v>
          </cell>
          <cell r="B171" t="str">
            <v>SÍNTESE DA OFERTA (AEIS + VAGOS + PRODUÇÃO ATUAL) PARA PROVISÃO HABITACIONAL</v>
          </cell>
          <cell r="C171" t="str">
            <v xml:space="preserve">UN </v>
          </cell>
          <cell r="F171">
            <v>32687.45</v>
          </cell>
          <cell r="H171">
            <v>42404.79</v>
          </cell>
          <cell r="I171">
            <v>1.2972804499999999</v>
          </cell>
        </row>
        <row r="172">
          <cell r="A172" t="str">
            <v>CÓDIGO</v>
          </cell>
          <cell r="B172" t="str">
            <v>INSUMO</v>
          </cell>
          <cell r="C172" t="str">
            <v>UNID.</v>
          </cell>
          <cell r="D172" t="str">
            <v>QUANT.</v>
          </cell>
          <cell r="E172" t="str">
            <v>PREÇO UNITÁRIO</v>
          </cell>
          <cell r="F172" t="str">
            <v>PREÇO TOTAL</v>
          </cell>
          <cell r="G172" t="str">
            <v>PREÇO DE VENDA</v>
          </cell>
          <cell r="H172" t="str">
            <v>PREÇO VENDA TOTAL</v>
          </cell>
        </row>
        <row r="173">
          <cell r="A173" t="str">
            <v>56.11.28</v>
          </cell>
          <cell r="B173" t="str">
            <v>COORDENADOR (CONSULTORIA - 56.11.10)</v>
          </cell>
          <cell r="C173" t="str">
            <v>H</v>
          </cell>
          <cell r="D173">
            <v>80</v>
          </cell>
          <cell r="E173">
            <v>156.78</v>
          </cell>
          <cell r="F173">
            <v>12542.4</v>
          </cell>
          <cell r="G173">
            <v>203.44</v>
          </cell>
          <cell r="H173">
            <v>16275.2</v>
          </cell>
        </row>
        <row r="174">
          <cell r="A174" t="str">
            <v>56.11.12</v>
          </cell>
          <cell r="B174" t="str">
            <v>ARQUITETO INTERMEDIÁRIO PROJETO</v>
          </cell>
          <cell r="C174" t="str">
            <v>H</v>
          </cell>
          <cell r="D174">
            <v>160</v>
          </cell>
          <cell r="E174">
            <v>124.43</v>
          </cell>
          <cell r="F174">
            <v>19908.8</v>
          </cell>
          <cell r="G174">
            <v>161.4423093164888</v>
          </cell>
          <cell r="H174">
            <v>25830.77</v>
          </cell>
        </row>
        <row r="175">
          <cell r="A175" t="str">
            <v>56.12.15</v>
          </cell>
          <cell r="B175" t="str">
            <v>AUXILIAR TÉCNICO (CONSULTORIA - 56.12.02)</v>
          </cell>
          <cell r="C175" t="str">
            <v>H</v>
          </cell>
          <cell r="D175">
            <v>10</v>
          </cell>
          <cell r="E175">
            <v>23.55</v>
          </cell>
          <cell r="F175">
            <v>235.5</v>
          </cell>
          <cell r="G175">
            <v>29.79</v>
          </cell>
          <cell r="H175">
            <v>297.89999999999998</v>
          </cell>
        </row>
        <row r="176">
          <cell r="A176" t="str">
            <v>94.07.01</v>
          </cell>
          <cell r="B176" t="str">
            <v>XEROX  PRETO/BRANCO - FORMATO A4</v>
          </cell>
          <cell r="C176" t="str">
            <v>UN</v>
          </cell>
          <cell r="D176">
            <v>3</v>
          </cell>
          <cell r="E176">
            <v>0.25</v>
          </cell>
          <cell r="F176">
            <v>0.75</v>
          </cell>
          <cell r="G176">
            <v>0.30521642619311878</v>
          </cell>
          <cell r="H176">
            <v>0.92</v>
          </cell>
        </row>
        <row r="177">
          <cell r="I177" t="str">
            <v>INDICE</v>
          </cell>
        </row>
        <row r="178">
          <cell r="A178" t="str">
            <v>83.06.06</v>
          </cell>
          <cell r="B178" t="str">
            <v>ANÁLISE OFERTA X DEMANDA (PROVISÃO HABITACIONAL) - TEXTO SÍNTESE E CONCLUSÕES</v>
          </cell>
          <cell r="C178" t="str">
            <v xml:space="preserve">UN </v>
          </cell>
          <cell r="F178">
            <v>11484.65</v>
          </cell>
          <cell r="H178">
            <v>14894.11</v>
          </cell>
          <cell r="I178">
            <v>1.2968710400000001</v>
          </cell>
        </row>
        <row r="179">
          <cell r="A179" t="str">
            <v>CÓDIGO</v>
          </cell>
          <cell r="B179" t="str">
            <v>INSUMO</v>
          </cell>
          <cell r="C179" t="str">
            <v>UNID.</v>
          </cell>
          <cell r="D179" t="str">
            <v>QUANT.</v>
          </cell>
          <cell r="E179" t="str">
            <v>PREÇO UNITÁRIO</v>
          </cell>
          <cell r="F179" t="str">
            <v>PREÇO TOTAL</v>
          </cell>
          <cell r="G179" t="str">
            <v>PREÇO DE VENDA</v>
          </cell>
          <cell r="H179" t="str">
            <v>PREÇO VENDA TOTAL</v>
          </cell>
        </row>
        <row r="180">
          <cell r="A180" t="str">
            <v>56.11.28</v>
          </cell>
          <cell r="B180" t="str">
            <v>COORDENADOR (CONSULTORIA - 56.11.10)</v>
          </cell>
          <cell r="C180" t="str">
            <v>H</v>
          </cell>
          <cell r="D180">
            <v>40</v>
          </cell>
          <cell r="E180">
            <v>156.78</v>
          </cell>
          <cell r="F180">
            <v>6271.2</v>
          </cell>
          <cell r="G180">
            <v>203.44</v>
          </cell>
          <cell r="H180">
            <v>8137.6</v>
          </cell>
        </row>
        <row r="181">
          <cell r="A181" t="str">
            <v>56.11.12</v>
          </cell>
          <cell r="B181" t="str">
            <v>ARQUITETO INTERMEDIÁRIO PROJETO</v>
          </cell>
          <cell r="C181" t="str">
            <v>H</v>
          </cell>
          <cell r="D181">
            <v>40</v>
          </cell>
          <cell r="E181">
            <v>124.43</v>
          </cell>
          <cell r="F181">
            <v>4977.2</v>
          </cell>
          <cell r="G181">
            <v>161.4423093164888</v>
          </cell>
          <cell r="H181">
            <v>6457.69</v>
          </cell>
        </row>
        <row r="182">
          <cell r="A182" t="str">
            <v>56.12.15</v>
          </cell>
          <cell r="B182" t="str">
            <v>AUXILIAR TÉCNICO (CONSULTORIA - 56.12.02)</v>
          </cell>
          <cell r="C182" t="str">
            <v>H</v>
          </cell>
          <cell r="D182">
            <v>10</v>
          </cell>
          <cell r="E182">
            <v>23.55</v>
          </cell>
          <cell r="F182">
            <v>235.5</v>
          </cell>
          <cell r="G182">
            <v>29.79</v>
          </cell>
          <cell r="H182">
            <v>297.89999999999998</v>
          </cell>
        </row>
        <row r="183">
          <cell r="A183" t="str">
            <v>94.07.01</v>
          </cell>
          <cell r="B183" t="str">
            <v>XEROX  PRETO/BRANCO - FORMATO A4</v>
          </cell>
          <cell r="C183" t="str">
            <v>UN</v>
          </cell>
          <cell r="D183">
            <v>3</v>
          </cell>
          <cell r="E183">
            <v>0.25</v>
          </cell>
          <cell r="F183">
            <v>0.75</v>
          </cell>
          <cell r="G183">
            <v>0.30521642619311878</v>
          </cell>
          <cell r="H183">
            <v>0.92</v>
          </cell>
        </row>
        <row r="184">
          <cell r="I184" t="str">
            <v>INDICE</v>
          </cell>
        </row>
        <row r="185">
          <cell r="A185" t="str">
            <v>83.06.07</v>
          </cell>
          <cell r="B185" t="str">
            <v>OFICINA - DIAGNÓSTICO HABITACIONAL  / ANÁLISE DOS RESULTADOS DO DIAGNÓSTICO</v>
          </cell>
          <cell r="C185" t="str">
            <v xml:space="preserve">UN </v>
          </cell>
          <cell r="F185">
            <v>8346.08</v>
          </cell>
          <cell r="H185">
            <v>10802.57</v>
          </cell>
          <cell r="I185">
            <v>1.2943285899999999</v>
          </cell>
        </row>
        <row r="186">
          <cell r="A186" t="str">
            <v>CÓDIGO</v>
          </cell>
          <cell r="B186" t="str">
            <v>INSUMO</v>
          </cell>
          <cell r="C186" t="str">
            <v>UNID.</v>
          </cell>
          <cell r="D186" t="str">
            <v>QUANT.</v>
          </cell>
          <cell r="E186" t="str">
            <v>PREÇO UNITÁRIO</v>
          </cell>
          <cell r="F186" t="str">
            <v>PREÇO TOTAL</v>
          </cell>
          <cell r="G186" t="str">
            <v>PREÇO DE VENDA</v>
          </cell>
          <cell r="H186" t="str">
            <v>PREÇO VENDA TOTAL</v>
          </cell>
        </row>
        <row r="187">
          <cell r="A187" t="str">
            <v>56.11.12</v>
          </cell>
          <cell r="B187" t="str">
            <v>ARQUITETO INTERMEDIÁRIO PROJETO</v>
          </cell>
          <cell r="C187" t="str">
            <v>H</v>
          </cell>
          <cell r="D187">
            <v>40</v>
          </cell>
          <cell r="E187">
            <v>124.43</v>
          </cell>
          <cell r="F187">
            <v>4977.2</v>
          </cell>
          <cell r="G187">
            <v>161.4423093164888</v>
          </cell>
          <cell r="H187">
            <v>6457.69</v>
          </cell>
        </row>
        <row r="188">
          <cell r="A188" t="str">
            <v>71.17.03</v>
          </cell>
          <cell r="B188" t="str">
            <v>TÉCNICO DE NÍVEL SUPERIOR</v>
          </cell>
          <cell r="C188" t="str">
            <v>H</v>
          </cell>
          <cell r="D188">
            <v>24</v>
          </cell>
          <cell r="E188">
            <v>44.53</v>
          </cell>
          <cell r="F188">
            <v>1068.72</v>
          </cell>
          <cell r="G188">
            <v>57.69</v>
          </cell>
          <cell r="H188">
            <v>1384.56</v>
          </cell>
        </row>
        <row r="189">
          <cell r="A189" t="str">
            <v>56.11.26</v>
          </cell>
          <cell r="B189" t="str">
            <v>GEOGRAFO (CAGED - 251305)</v>
          </cell>
          <cell r="C189" t="str">
            <v>H</v>
          </cell>
          <cell r="D189">
            <v>8</v>
          </cell>
          <cell r="E189">
            <v>66.42</v>
          </cell>
          <cell r="F189">
            <v>531.36</v>
          </cell>
          <cell r="G189">
            <v>85.94</v>
          </cell>
          <cell r="H189">
            <v>687.52</v>
          </cell>
        </row>
        <row r="190">
          <cell r="A190" t="str">
            <v>56.11.25</v>
          </cell>
          <cell r="B190" t="str">
            <v>ADVOGADO (CAGED - 241030)</v>
          </cell>
          <cell r="C190" t="str">
            <v>H</v>
          </cell>
          <cell r="D190">
            <v>8</v>
          </cell>
          <cell r="E190">
            <v>76.81</v>
          </cell>
          <cell r="F190">
            <v>614.48</v>
          </cell>
          <cell r="G190">
            <v>99.42</v>
          </cell>
          <cell r="H190">
            <v>795.36</v>
          </cell>
        </row>
        <row r="191">
          <cell r="A191" t="str">
            <v>56.11.27</v>
          </cell>
          <cell r="B191" t="str">
            <v>ECONOMISTA (CAGED - 251205)</v>
          </cell>
          <cell r="C191" t="str">
            <v>H</v>
          </cell>
          <cell r="D191">
            <v>8</v>
          </cell>
          <cell r="E191">
            <v>73.64</v>
          </cell>
          <cell r="F191">
            <v>589.12</v>
          </cell>
          <cell r="G191">
            <v>95.31</v>
          </cell>
          <cell r="H191">
            <v>762.48</v>
          </cell>
        </row>
        <row r="192">
          <cell r="A192" t="str">
            <v>56.12.15</v>
          </cell>
          <cell r="B192" t="str">
            <v>AUXILIAR TÉCNICO (CONSULTORIA - 56.12.02)</v>
          </cell>
          <cell r="C192" t="str">
            <v>H</v>
          </cell>
          <cell r="D192">
            <v>24</v>
          </cell>
          <cell r="E192">
            <v>23.55</v>
          </cell>
          <cell r="F192">
            <v>565.20000000000005</v>
          </cell>
          <cell r="G192">
            <v>29.79</v>
          </cell>
          <cell r="H192">
            <v>714.96</v>
          </cell>
        </row>
        <row r="194">
          <cell r="A194" t="str">
            <v>83.07</v>
          </cell>
          <cell r="B194" t="str">
            <v>ESTRATÉGIAS DE AÇÃO</v>
          </cell>
          <cell r="I194" t="str">
            <v>INDICE</v>
          </cell>
        </row>
        <row r="195">
          <cell r="A195" t="str">
            <v>83.07.01</v>
          </cell>
          <cell r="B195" t="str">
            <v>PRIORIDADES DE ATENDIMENTO (LINHAS PROGRAMÁTICAS)</v>
          </cell>
          <cell r="C195" t="str">
            <v xml:space="preserve">UN </v>
          </cell>
          <cell r="F195">
            <v>25360.2</v>
          </cell>
          <cell r="H195">
            <v>32835.269999999997</v>
          </cell>
          <cell r="I195">
            <v>1.29475596</v>
          </cell>
        </row>
        <row r="196">
          <cell r="A196" t="str">
            <v>CÓDIGO</v>
          </cell>
          <cell r="B196" t="str">
            <v>INSUMO</v>
          </cell>
          <cell r="C196" t="str">
            <v>UNID.</v>
          </cell>
          <cell r="D196" t="str">
            <v>QUANT.</v>
          </cell>
          <cell r="E196" t="str">
            <v>PREÇO UNITÁRIO</v>
          </cell>
          <cell r="F196" t="str">
            <v>PREÇO TOTAL</v>
          </cell>
          <cell r="G196" t="str">
            <v>PREÇO DE VENDA</v>
          </cell>
          <cell r="H196" t="str">
            <v>PREÇO VENDA TOTAL</v>
          </cell>
        </row>
        <row r="197">
          <cell r="A197" t="str">
            <v>56.11.12</v>
          </cell>
          <cell r="B197" t="str">
            <v>ARQUITETO INTERMEDIÁRIO PROJETO</v>
          </cell>
          <cell r="C197" t="str">
            <v>H</v>
          </cell>
          <cell r="D197">
            <v>160</v>
          </cell>
          <cell r="E197">
            <v>124.43</v>
          </cell>
          <cell r="F197">
            <v>19908.8</v>
          </cell>
          <cell r="G197">
            <v>161.4423093164888</v>
          </cell>
          <cell r="H197">
            <v>25830.77</v>
          </cell>
        </row>
        <row r="198">
          <cell r="A198" t="str">
            <v>71.17.03</v>
          </cell>
          <cell r="B198" t="str">
            <v>TÉCNICO DE NÍVEL SUPERIOR</v>
          </cell>
          <cell r="C198" t="str">
            <v>H</v>
          </cell>
          <cell r="D198">
            <v>80</v>
          </cell>
          <cell r="E198">
            <v>44.53</v>
          </cell>
          <cell r="F198">
            <v>3562.4</v>
          </cell>
          <cell r="G198">
            <v>57.69</v>
          </cell>
          <cell r="H198">
            <v>4615.2</v>
          </cell>
        </row>
        <row r="199">
          <cell r="A199" t="str">
            <v>56.12.15</v>
          </cell>
          <cell r="B199" t="str">
            <v>AUXILIAR TÉCNICO (CONSULTORIA - 56.12.02)</v>
          </cell>
          <cell r="C199" t="str">
            <v>H</v>
          </cell>
          <cell r="D199">
            <v>80</v>
          </cell>
          <cell r="E199">
            <v>23.55</v>
          </cell>
          <cell r="F199">
            <v>1884</v>
          </cell>
          <cell r="G199">
            <v>29.79</v>
          </cell>
          <cell r="H199">
            <v>2383.1999999999998</v>
          </cell>
        </row>
        <row r="200">
          <cell r="A200" t="str">
            <v>94.07.01</v>
          </cell>
          <cell r="B200" t="str">
            <v>XEROX  PRETO/BRANCO - FORMATO A4</v>
          </cell>
          <cell r="C200" t="str">
            <v>UN</v>
          </cell>
          <cell r="D200">
            <v>20</v>
          </cell>
          <cell r="E200">
            <v>0.25</v>
          </cell>
          <cell r="F200">
            <v>5</v>
          </cell>
          <cell r="G200">
            <v>0.30521642619311878</v>
          </cell>
          <cell r="H200">
            <v>6.1</v>
          </cell>
        </row>
        <row r="201">
          <cell r="I201" t="str">
            <v>INDICE</v>
          </cell>
        </row>
        <row r="202">
          <cell r="A202" t="str">
            <v>83.07.02</v>
          </cell>
          <cell r="B202" t="str">
            <v>HIERARQUIZAÇÃO DE ASSENTAMENTOS DE INTERESSE SOCIAL</v>
          </cell>
          <cell r="C202" t="str">
            <v xml:space="preserve">UN </v>
          </cell>
          <cell r="F202">
            <v>24325.200000000001</v>
          </cell>
          <cell r="H202">
            <v>31477.24</v>
          </cell>
          <cell r="I202">
            <v>1.29401773</v>
          </cell>
        </row>
        <row r="203">
          <cell r="A203" t="str">
            <v>CÓDIGO</v>
          </cell>
          <cell r="B203" t="str">
            <v>INSUMO</v>
          </cell>
          <cell r="C203" t="str">
            <v>UNID.</v>
          </cell>
          <cell r="D203" t="str">
            <v>QUANT.</v>
          </cell>
          <cell r="E203" t="str">
            <v>PREÇO UNITÁRIO</v>
          </cell>
          <cell r="F203" t="str">
            <v>PREÇO TOTAL</v>
          </cell>
          <cell r="G203" t="str">
            <v>PREÇO DE VENDA</v>
          </cell>
          <cell r="H203" t="str">
            <v>PREÇO VENDA TOTAL</v>
          </cell>
        </row>
        <row r="204">
          <cell r="A204" t="str">
            <v>56.11.12</v>
          </cell>
          <cell r="B204" t="str">
            <v>ARQUITETO INTERMEDIÁRIO PROJETO</v>
          </cell>
          <cell r="C204" t="str">
            <v>H</v>
          </cell>
          <cell r="D204">
            <v>80</v>
          </cell>
          <cell r="E204">
            <v>124.43</v>
          </cell>
          <cell r="F204">
            <v>9954.4</v>
          </cell>
          <cell r="G204">
            <v>161.4423093164888</v>
          </cell>
          <cell r="H204">
            <v>12915.38</v>
          </cell>
        </row>
        <row r="205">
          <cell r="A205" t="str">
            <v>71.17.03</v>
          </cell>
          <cell r="B205" t="str">
            <v>TÉCNICO DE NÍVEL SUPERIOR</v>
          </cell>
          <cell r="C205" t="str">
            <v>H</v>
          </cell>
          <cell r="D205">
            <v>60</v>
          </cell>
          <cell r="E205">
            <v>44.53</v>
          </cell>
          <cell r="F205">
            <v>2671.8</v>
          </cell>
          <cell r="G205">
            <v>57.69</v>
          </cell>
          <cell r="H205">
            <v>3461.4</v>
          </cell>
        </row>
        <row r="206">
          <cell r="A206" t="str">
            <v>56.12.15</v>
          </cell>
          <cell r="B206" t="str">
            <v>AUXILIAR TÉCNICO (CONSULTORIA - 56.12.02)</v>
          </cell>
          <cell r="C206" t="str">
            <v>H</v>
          </cell>
          <cell r="D206">
            <v>40</v>
          </cell>
          <cell r="E206">
            <v>23.55</v>
          </cell>
          <cell r="F206">
            <v>942</v>
          </cell>
          <cell r="G206">
            <v>29.79</v>
          </cell>
          <cell r="H206">
            <v>1191.5999999999999</v>
          </cell>
        </row>
        <row r="207">
          <cell r="A207" t="str">
            <v>56.11.26</v>
          </cell>
          <cell r="B207" t="str">
            <v>GEOGRAFO (CAGED - 251305)</v>
          </cell>
          <cell r="C207" t="str">
            <v>H</v>
          </cell>
          <cell r="D207">
            <v>160</v>
          </cell>
          <cell r="E207">
            <v>66.42</v>
          </cell>
          <cell r="F207">
            <v>10627.2</v>
          </cell>
          <cell r="G207">
            <v>85.94</v>
          </cell>
          <cell r="H207">
            <v>13750.4</v>
          </cell>
        </row>
        <row r="208">
          <cell r="A208" t="str">
            <v>94.15.02</v>
          </cell>
          <cell r="B208" t="str">
            <v>PLOTAGEM COLORIDA SULFITE FORMATO A3 MÍNIMO 75G/M2</v>
          </cell>
          <cell r="C208" t="str">
            <v>UN</v>
          </cell>
          <cell r="D208">
            <v>15</v>
          </cell>
          <cell r="E208">
            <v>2.5</v>
          </cell>
          <cell r="F208">
            <v>37.5</v>
          </cell>
          <cell r="G208">
            <v>3.0521642619311873</v>
          </cell>
          <cell r="H208">
            <v>45.78</v>
          </cell>
        </row>
        <row r="209">
          <cell r="A209" t="str">
            <v>94.15.05</v>
          </cell>
          <cell r="B209" t="str">
            <v>PLOTAGEM COLORIDA SULFITE FORMATO A0 MÍNIMO 90G/M2</v>
          </cell>
          <cell r="C209" t="str">
            <v>UN</v>
          </cell>
          <cell r="D209">
            <v>2</v>
          </cell>
          <cell r="E209">
            <v>10.8</v>
          </cell>
          <cell r="F209">
            <v>21.6</v>
          </cell>
          <cell r="G209">
            <v>13.185349611542733</v>
          </cell>
          <cell r="H209">
            <v>26.37</v>
          </cell>
        </row>
        <row r="210">
          <cell r="A210" t="str">
            <v>94.15.04</v>
          </cell>
          <cell r="B210" t="str">
            <v>PLOTAGEM COLORIDA SULFITE FORMATO A1 MÍNIMO 90G/M2</v>
          </cell>
          <cell r="C210" t="str">
            <v>UN</v>
          </cell>
          <cell r="D210">
            <v>6</v>
          </cell>
          <cell r="E210">
            <v>8.6999999999999993</v>
          </cell>
          <cell r="F210">
            <v>52.2</v>
          </cell>
          <cell r="G210">
            <v>10.621531631520533</v>
          </cell>
          <cell r="H210">
            <v>63.73</v>
          </cell>
        </row>
        <row r="211">
          <cell r="A211" t="str">
            <v>94.15.01</v>
          </cell>
          <cell r="B211" t="str">
            <v>PLOTAGEM COLORIDA SULFITE FORMATO A4 MÍNIMO 75G/M2</v>
          </cell>
          <cell r="C211" t="str">
            <v>UN</v>
          </cell>
          <cell r="D211">
            <v>15</v>
          </cell>
          <cell r="E211">
            <v>0.9</v>
          </cell>
          <cell r="F211">
            <v>13.5</v>
          </cell>
          <cell r="G211">
            <v>1.0987791342952276</v>
          </cell>
          <cell r="H211">
            <v>16.48</v>
          </cell>
        </row>
        <row r="212">
          <cell r="A212" t="str">
            <v>94.07.01</v>
          </cell>
          <cell r="B212" t="str">
            <v>XEROX  PRETO/BRANCO - FORMATO A4</v>
          </cell>
          <cell r="C212" t="str">
            <v>UN</v>
          </cell>
          <cell r="D212">
            <v>20</v>
          </cell>
          <cell r="E212">
            <v>0.25</v>
          </cell>
          <cell r="F212">
            <v>5</v>
          </cell>
          <cell r="G212">
            <v>0.30521642619311878</v>
          </cell>
          <cell r="H212">
            <v>6.1</v>
          </cell>
        </row>
        <row r="213">
          <cell r="I213" t="str">
            <v>INDICE</v>
          </cell>
        </row>
        <row r="214">
          <cell r="A214" t="str">
            <v>83.07.03</v>
          </cell>
          <cell r="B214" t="str">
            <v>RECURSOS E FONTES DE FINANCIAMENTO (LINHAS PROGRAMÁTICAS)</v>
          </cell>
          <cell r="C214" t="str">
            <v xml:space="preserve">UN </v>
          </cell>
          <cell r="F214">
            <v>37654.9</v>
          </cell>
          <cell r="H214">
            <v>48774.31</v>
          </cell>
          <cell r="I214">
            <v>1.29529782</v>
          </cell>
        </row>
        <row r="215">
          <cell r="A215" t="str">
            <v>CÓDIGO</v>
          </cell>
          <cell r="B215" t="str">
            <v>INSUMO</v>
          </cell>
          <cell r="C215" t="str">
            <v>UNID.</v>
          </cell>
          <cell r="D215" t="str">
            <v>QUANT.</v>
          </cell>
          <cell r="E215" t="str">
            <v>PREÇO UNITÁRIO</v>
          </cell>
          <cell r="F215" t="str">
            <v>PREÇO TOTAL</v>
          </cell>
          <cell r="G215" t="str">
            <v>PREÇO DE VENDA</v>
          </cell>
          <cell r="H215" t="str">
            <v>PREÇO VENDA TOTAL</v>
          </cell>
        </row>
        <row r="216">
          <cell r="A216" t="str">
            <v>56.11.27</v>
          </cell>
          <cell r="B216" t="str">
            <v>ECONOMISTA (CAGED - 251205)</v>
          </cell>
          <cell r="C216" t="str">
            <v>H</v>
          </cell>
          <cell r="D216">
            <v>80</v>
          </cell>
          <cell r="E216">
            <v>73.64</v>
          </cell>
          <cell r="F216">
            <v>5891.2</v>
          </cell>
          <cell r="G216">
            <v>95.31</v>
          </cell>
          <cell r="H216">
            <v>7624.8</v>
          </cell>
        </row>
        <row r="217">
          <cell r="A217" t="str">
            <v>56.11.12</v>
          </cell>
          <cell r="B217" t="str">
            <v>ARQUITETO INTERMEDIÁRIO PROJETO</v>
          </cell>
          <cell r="C217" t="str">
            <v>H</v>
          </cell>
          <cell r="D217">
            <v>120</v>
          </cell>
          <cell r="E217">
            <v>124.43</v>
          </cell>
          <cell r="F217">
            <v>14931.6</v>
          </cell>
          <cell r="G217">
            <v>161.4423093164888</v>
          </cell>
          <cell r="H217">
            <v>19373.080000000002</v>
          </cell>
        </row>
        <row r="218">
          <cell r="A218" t="str">
            <v>56.11.05</v>
          </cell>
          <cell r="B218" t="str">
            <v>ENGENHEIRO INTERMEDIARIO - PROJETO</v>
          </cell>
          <cell r="C218" t="str">
            <v>H</v>
          </cell>
          <cell r="D218">
            <v>120</v>
          </cell>
          <cell r="E218">
            <v>124.43</v>
          </cell>
          <cell r="F218">
            <v>14931.6</v>
          </cell>
          <cell r="G218">
            <v>161.4423093164888</v>
          </cell>
          <cell r="H218">
            <v>19373.080000000002</v>
          </cell>
        </row>
        <row r="219">
          <cell r="A219" t="str">
            <v>56.12.15</v>
          </cell>
          <cell r="B219" t="str">
            <v>AUXILIAR TÉCNICO (CONSULTORIA - 56.12.02)</v>
          </cell>
          <cell r="C219" t="str">
            <v>H</v>
          </cell>
          <cell r="D219">
            <v>80</v>
          </cell>
          <cell r="E219">
            <v>23.55</v>
          </cell>
          <cell r="F219">
            <v>1884</v>
          </cell>
          <cell r="G219">
            <v>29.79</v>
          </cell>
          <cell r="H219">
            <v>2383.1999999999998</v>
          </cell>
        </row>
        <row r="220">
          <cell r="A220" t="str">
            <v>94.15.01</v>
          </cell>
          <cell r="B220" t="str">
            <v>PLOTAGEM COLORIDA SULFITE FORMATO A4 MÍNIMO 75G/M2</v>
          </cell>
          <cell r="C220" t="str">
            <v>UN</v>
          </cell>
          <cell r="D220">
            <v>10</v>
          </cell>
          <cell r="E220">
            <v>0.9</v>
          </cell>
          <cell r="F220">
            <v>9</v>
          </cell>
          <cell r="G220">
            <v>1.0987791342952276</v>
          </cell>
          <cell r="H220">
            <v>10.99</v>
          </cell>
        </row>
        <row r="221">
          <cell r="A221" t="str">
            <v>94.07.01</v>
          </cell>
          <cell r="B221" t="str">
            <v>XEROX  PRETO/BRANCO - FORMATO A4</v>
          </cell>
          <cell r="C221" t="str">
            <v>UN</v>
          </cell>
          <cell r="D221">
            <v>30</v>
          </cell>
          <cell r="E221">
            <v>0.25</v>
          </cell>
          <cell r="F221">
            <v>7.5</v>
          </cell>
          <cell r="G221">
            <v>0.30521642619311878</v>
          </cell>
          <cell r="H221">
            <v>9.16</v>
          </cell>
        </row>
        <row r="222">
          <cell r="I222" t="str">
            <v>INDICE</v>
          </cell>
        </row>
        <row r="223">
          <cell r="A223" t="str">
            <v>83.07.04</v>
          </cell>
          <cell r="B223" t="str">
            <v>METAS DE ATENDIMENTO (LINHAS PROGRAMÁTICAS)</v>
          </cell>
          <cell r="C223" t="str">
            <v xml:space="preserve">UN </v>
          </cell>
          <cell r="F223">
            <v>30535</v>
          </cell>
          <cell r="H223">
            <v>39532.69</v>
          </cell>
          <cell r="I223">
            <v>1.29466809</v>
          </cell>
        </row>
        <row r="224">
          <cell r="A224" t="str">
            <v>CÓDIGO</v>
          </cell>
          <cell r="B224" t="str">
            <v>INSUMO</v>
          </cell>
          <cell r="C224" t="str">
            <v>UNID.</v>
          </cell>
          <cell r="D224" t="str">
            <v>QUANT.</v>
          </cell>
          <cell r="E224" t="str">
            <v>PREÇO UNITÁRIO</v>
          </cell>
          <cell r="F224" t="str">
            <v>PREÇO TOTAL</v>
          </cell>
          <cell r="G224" t="str">
            <v>PREÇO DE VENDA</v>
          </cell>
          <cell r="H224" t="str">
            <v>PREÇO VENDA TOTAL</v>
          </cell>
        </row>
        <row r="225">
          <cell r="A225" t="str">
            <v>56.11.12</v>
          </cell>
          <cell r="B225" t="str">
            <v>ARQUITETO INTERMEDIÁRIO PROJETO</v>
          </cell>
          <cell r="C225" t="str">
            <v>H</v>
          </cell>
          <cell r="D225">
            <v>120</v>
          </cell>
          <cell r="E225">
            <v>124.43</v>
          </cell>
          <cell r="F225">
            <v>14931.6</v>
          </cell>
          <cell r="G225">
            <v>161.4423093164888</v>
          </cell>
          <cell r="H225">
            <v>19373.080000000002</v>
          </cell>
        </row>
        <row r="226">
          <cell r="A226" t="str">
            <v>56.11.27</v>
          </cell>
          <cell r="B226" t="str">
            <v>ECONOMISTA (CAGED - 251205)</v>
          </cell>
          <cell r="C226" t="str">
            <v>H</v>
          </cell>
          <cell r="D226">
            <v>120</v>
          </cell>
          <cell r="E226">
            <v>73.64</v>
          </cell>
          <cell r="F226">
            <v>8836.7999999999993</v>
          </cell>
          <cell r="G226">
            <v>95.31</v>
          </cell>
          <cell r="H226">
            <v>11437.2</v>
          </cell>
        </row>
        <row r="227">
          <cell r="A227" t="str">
            <v>71.17.03</v>
          </cell>
          <cell r="B227" t="str">
            <v>TÉCNICO DE NÍVEL SUPERIOR</v>
          </cell>
          <cell r="C227" t="str">
            <v>H</v>
          </cell>
          <cell r="D227">
            <v>120</v>
          </cell>
          <cell r="E227">
            <v>44.53</v>
          </cell>
          <cell r="F227">
            <v>5343.6</v>
          </cell>
          <cell r="G227">
            <v>57.69</v>
          </cell>
          <cell r="H227">
            <v>6922.8</v>
          </cell>
        </row>
        <row r="228">
          <cell r="A228" t="str">
            <v>56.12.15</v>
          </cell>
          <cell r="B228" t="str">
            <v>AUXILIAR TÉCNICO (CONSULTORIA - 56.12.02)</v>
          </cell>
          <cell r="C228" t="str">
            <v>H</v>
          </cell>
          <cell r="D228">
            <v>60</v>
          </cell>
          <cell r="E228">
            <v>23.55</v>
          </cell>
          <cell r="F228">
            <v>1413</v>
          </cell>
          <cell r="G228">
            <v>29.79</v>
          </cell>
          <cell r="H228">
            <v>1787.4</v>
          </cell>
        </row>
        <row r="229">
          <cell r="A229" t="str">
            <v>94.07.01</v>
          </cell>
          <cell r="B229" t="str">
            <v>XEROX  PRETO/BRANCO - FORMATO A4</v>
          </cell>
          <cell r="C229" t="str">
            <v>UN</v>
          </cell>
          <cell r="D229">
            <v>40</v>
          </cell>
          <cell r="E229">
            <v>0.25</v>
          </cell>
          <cell r="F229">
            <v>10</v>
          </cell>
          <cell r="G229">
            <v>0.30521642619311878</v>
          </cell>
          <cell r="H229">
            <v>12.21</v>
          </cell>
        </row>
        <row r="230">
          <cell r="I230" t="str">
            <v>INDICE</v>
          </cell>
        </row>
        <row r="231">
          <cell r="A231" t="str">
            <v>83.07.05</v>
          </cell>
          <cell r="B231" t="str">
            <v>OFICINA / ANÁLISE DOS RESULTADOS</v>
          </cell>
          <cell r="C231" t="str">
            <v xml:space="preserve">UN </v>
          </cell>
          <cell r="F231">
            <v>8346.08</v>
          </cell>
          <cell r="H231">
            <v>10802.57</v>
          </cell>
          <cell r="I231">
            <v>1.2943285899999999</v>
          </cell>
        </row>
        <row r="232">
          <cell r="A232" t="str">
            <v>CÓDIGO</v>
          </cell>
          <cell r="B232" t="str">
            <v>INSUMO</v>
          </cell>
          <cell r="C232" t="str">
            <v>UNID.</v>
          </cell>
          <cell r="D232" t="str">
            <v>QUANT.</v>
          </cell>
          <cell r="E232" t="str">
            <v>PREÇO UNITÁRIO</v>
          </cell>
          <cell r="F232" t="str">
            <v>PREÇO TOTAL</v>
          </cell>
          <cell r="G232" t="str">
            <v>PREÇO DE VENDA</v>
          </cell>
          <cell r="H232" t="str">
            <v>PREÇO VENDA TOTAL</v>
          </cell>
        </row>
        <row r="233">
          <cell r="A233" t="str">
            <v>56.11.12</v>
          </cell>
          <cell r="B233" t="str">
            <v>ARQUITETO INTERMEDIÁRIO PROJETO</v>
          </cell>
          <cell r="C233" t="str">
            <v>H</v>
          </cell>
          <cell r="D233">
            <v>40</v>
          </cell>
          <cell r="E233">
            <v>124.43</v>
          </cell>
          <cell r="F233">
            <v>4977.2</v>
          </cell>
          <cell r="G233">
            <v>161.4423093164888</v>
          </cell>
          <cell r="H233">
            <v>6457.69</v>
          </cell>
        </row>
        <row r="234">
          <cell r="A234" t="str">
            <v>71.17.03</v>
          </cell>
          <cell r="B234" t="str">
            <v>TÉCNICO DE NÍVEL SUPERIOR</v>
          </cell>
          <cell r="C234" t="str">
            <v>H</v>
          </cell>
          <cell r="D234">
            <v>24</v>
          </cell>
          <cell r="E234">
            <v>44.53</v>
          </cell>
          <cell r="F234">
            <v>1068.72</v>
          </cell>
          <cell r="G234">
            <v>57.69</v>
          </cell>
          <cell r="H234">
            <v>1384.56</v>
          </cell>
        </row>
        <row r="235">
          <cell r="A235" t="str">
            <v>56.11.26</v>
          </cell>
          <cell r="B235" t="str">
            <v>GEOGRAFO (CAGED - 251305)</v>
          </cell>
          <cell r="C235" t="str">
            <v>H</v>
          </cell>
          <cell r="D235">
            <v>8</v>
          </cell>
          <cell r="E235">
            <v>66.42</v>
          </cell>
          <cell r="F235">
            <v>531.36</v>
          </cell>
          <cell r="G235">
            <v>85.94</v>
          </cell>
          <cell r="H235">
            <v>687.52</v>
          </cell>
        </row>
        <row r="236">
          <cell r="A236" t="str">
            <v>56.11.25</v>
          </cell>
          <cell r="B236" t="str">
            <v>ADVOGADO (CAGED - 241030)</v>
          </cell>
          <cell r="C236" t="str">
            <v>H</v>
          </cell>
          <cell r="D236">
            <v>8</v>
          </cell>
          <cell r="E236">
            <v>76.81</v>
          </cell>
          <cell r="F236">
            <v>614.48</v>
          </cell>
          <cell r="G236">
            <v>99.42</v>
          </cell>
          <cell r="H236">
            <v>795.36</v>
          </cell>
        </row>
        <row r="237">
          <cell r="A237" t="str">
            <v>56.11.27</v>
          </cell>
          <cell r="B237" t="str">
            <v>ECONOMISTA (CAGED - 251205)</v>
          </cell>
          <cell r="C237" t="str">
            <v>H</v>
          </cell>
          <cell r="D237">
            <v>8</v>
          </cell>
          <cell r="E237">
            <v>73.64</v>
          </cell>
          <cell r="F237">
            <v>589.12</v>
          </cell>
          <cell r="G237">
            <v>95.31</v>
          </cell>
          <cell r="H237">
            <v>762.48</v>
          </cell>
        </row>
        <row r="238">
          <cell r="A238" t="str">
            <v>56.12.15</v>
          </cell>
          <cell r="B238" t="str">
            <v>AUXILIAR TÉCNICO (CONSULTORIA - 56.12.02)</v>
          </cell>
          <cell r="C238" t="str">
            <v>H</v>
          </cell>
          <cell r="D238">
            <v>24</v>
          </cell>
          <cell r="E238">
            <v>23.55</v>
          </cell>
          <cell r="F238">
            <v>565.20000000000005</v>
          </cell>
          <cell r="G238">
            <v>29.79</v>
          </cell>
          <cell r="H238">
            <v>714.96</v>
          </cell>
        </row>
        <row r="239">
          <cell r="I239" t="str">
            <v>INDICE</v>
          </cell>
        </row>
        <row r="240">
          <cell r="A240" t="str">
            <v>83.07.06</v>
          </cell>
          <cell r="B240" t="str">
            <v>CONCLUSÃO DAS ESTRATÉGIAS DE AÇÃO</v>
          </cell>
          <cell r="C240" t="str">
            <v xml:space="preserve">UN </v>
          </cell>
          <cell r="F240">
            <v>12913.5</v>
          </cell>
          <cell r="H240">
            <v>16725.810000000001</v>
          </cell>
          <cell r="I240">
            <v>1.2952189599999999</v>
          </cell>
        </row>
        <row r="241">
          <cell r="A241" t="str">
            <v>CÓDIGO</v>
          </cell>
          <cell r="B241" t="str">
            <v>INSUMO</v>
          </cell>
          <cell r="C241" t="str">
            <v>UNID.</v>
          </cell>
          <cell r="D241" t="str">
            <v>QUANT.</v>
          </cell>
          <cell r="E241" t="str">
            <v>PREÇO UNITÁRIO</v>
          </cell>
          <cell r="F241" t="str">
            <v>PREÇO TOTAL</v>
          </cell>
          <cell r="G241" t="str">
            <v>PREÇO DE VENDA</v>
          </cell>
          <cell r="H241" t="str">
            <v>PREÇO VENDA TOTAL</v>
          </cell>
        </row>
        <row r="242">
          <cell r="A242" t="str">
            <v>56.11.28</v>
          </cell>
          <cell r="B242" t="str">
            <v>COORDENADOR (CONSULTORIA - 56.11.10)</v>
          </cell>
          <cell r="C242" t="str">
            <v>H</v>
          </cell>
          <cell r="D242">
            <v>40</v>
          </cell>
          <cell r="E242">
            <v>156.78</v>
          </cell>
          <cell r="F242">
            <v>6271.2</v>
          </cell>
          <cell r="G242">
            <v>203.44</v>
          </cell>
          <cell r="H242">
            <v>8137.6</v>
          </cell>
        </row>
        <row r="243">
          <cell r="A243" t="str">
            <v>56.11.12</v>
          </cell>
          <cell r="B243" t="str">
            <v>ARQUITETO INTERMEDIÁRIO PROJETO</v>
          </cell>
          <cell r="C243" t="str">
            <v>H</v>
          </cell>
          <cell r="D243">
            <v>40</v>
          </cell>
          <cell r="E243">
            <v>124.43</v>
          </cell>
          <cell r="F243">
            <v>4977.2</v>
          </cell>
          <cell r="G243">
            <v>161.4423093164888</v>
          </cell>
          <cell r="H243">
            <v>6457.69</v>
          </cell>
        </row>
        <row r="244">
          <cell r="A244" t="str">
            <v>71.17.03</v>
          </cell>
          <cell r="B244" t="str">
            <v>TÉCNICO DE NÍVEL SUPERIOR</v>
          </cell>
          <cell r="C244" t="str">
            <v>H</v>
          </cell>
          <cell r="D244">
            <v>20</v>
          </cell>
          <cell r="E244">
            <v>44.53</v>
          </cell>
          <cell r="F244">
            <v>890.6</v>
          </cell>
          <cell r="G244">
            <v>57.69</v>
          </cell>
          <cell r="H244">
            <v>1153.8</v>
          </cell>
        </row>
        <row r="245">
          <cell r="A245" t="str">
            <v>56.12.15</v>
          </cell>
          <cell r="B245" t="str">
            <v>AUXILIAR TÉCNICO (CONSULTORIA - 56.12.02)</v>
          </cell>
          <cell r="C245" t="str">
            <v>H</v>
          </cell>
          <cell r="D245">
            <v>30</v>
          </cell>
          <cell r="E245">
            <v>23.55</v>
          </cell>
          <cell r="F245">
            <v>706.5</v>
          </cell>
          <cell r="G245">
            <v>29.79</v>
          </cell>
          <cell r="H245">
            <v>893.7</v>
          </cell>
        </row>
        <row r="246">
          <cell r="A246" t="str">
            <v>94.15.01</v>
          </cell>
          <cell r="B246" t="str">
            <v>PLOTAGEM COLORIDA SULFITE FORMATO A4 MÍNIMO 75G/M2</v>
          </cell>
          <cell r="C246" t="str">
            <v>UN</v>
          </cell>
          <cell r="D246">
            <v>20</v>
          </cell>
          <cell r="E246">
            <v>0.9</v>
          </cell>
          <cell r="F246">
            <v>18</v>
          </cell>
          <cell r="G246">
            <v>1.0987791342952276</v>
          </cell>
          <cell r="H246">
            <v>21.98</v>
          </cell>
        </row>
        <row r="247">
          <cell r="A247" t="str">
            <v>94.15.02</v>
          </cell>
          <cell r="B247" t="str">
            <v>PLOTAGEM COLORIDA SULFITE FORMATO A3 MÍNIMO 75G/M2</v>
          </cell>
          <cell r="C247" t="str">
            <v>UN</v>
          </cell>
          <cell r="D247">
            <v>15</v>
          </cell>
          <cell r="E247">
            <v>2.5</v>
          </cell>
          <cell r="F247">
            <v>37.5</v>
          </cell>
          <cell r="G247">
            <v>3.0521642619311873</v>
          </cell>
          <cell r="H247">
            <v>45.78</v>
          </cell>
        </row>
        <row r="248">
          <cell r="A248" t="str">
            <v>94.07.01</v>
          </cell>
          <cell r="B248" t="str">
            <v>XEROX  PRETO/BRANCO - FORMATO A4</v>
          </cell>
          <cell r="C248" t="str">
            <v>UN</v>
          </cell>
          <cell r="D248">
            <v>50</v>
          </cell>
          <cell r="E248">
            <v>0.25</v>
          </cell>
          <cell r="F248">
            <v>12.5</v>
          </cell>
          <cell r="G248">
            <v>0.30521642619311878</v>
          </cell>
          <cell r="H248">
            <v>15.26</v>
          </cell>
        </row>
        <row r="250">
          <cell r="A250" t="str">
            <v>83.08</v>
          </cell>
          <cell r="B250" t="str">
            <v>EDIÇÃO DE VOLUME</v>
          </cell>
          <cell r="I250" t="str">
            <v>INDICE</v>
          </cell>
        </row>
        <row r="251">
          <cell r="A251" t="str">
            <v>83.08.01</v>
          </cell>
          <cell r="B251" t="str">
            <v>VOLUME DIAGNÓSTICO</v>
          </cell>
          <cell r="C251" t="str">
            <v xml:space="preserve">UN </v>
          </cell>
          <cell r="F251">
            <v>133.01</v>
          </cell>
          <cell r="H251">
            <v>162.38999999999999</v>
          </cell>
          <cell r="I251">
            <v>1.22088565</v>
          </cell>
        </row>
        <row r="252">
          <cell r="A252" t="str">
            <v>CÓDIGO</v>
          </cell>
          <cell r="B252" t="str">
            <v>DESCRIÇÃO</v>
          </cell>
          <cell r="C252" t="str">
            <v>UNID.</v>
          </cell>
          <cell r="D252" t="str">
            <v>QUANT.</v>
          </cell>
          <cell r="E252" t="str">
            <v>PREÇO UNITÁRIO</v>
          </cell>
          <cell r="F252" t="str">
            <v>PREÇO TOTAL</v>
          </cell>
          <cell r="G252" t="str">
            <v>PREÇO DE VENDA</v>
          </cell>
          <cell r="H252" t="str">
            <v>PREÇO VENDA TOTAL</v>
          </cell>
          <cell r="I252" t="str">
            <v>ÍNDICE</v>
          </cell>
        </row>
        <row r="253">
          <cell r="A253" t="str">
            <v>94.07.01</v>
          </cell>
          <cell r="B253" t="str">
            <v>XEROX  PRETO/BRANCO - FORMATO A4</v>
          </cell>
          <cell r="C253" t="str">
            <v>UN</v>
          </cell>
          <cell r="D253">
            <v>150</v>
          </cell>
          <cell r="E253">
            <v>0.25</v>
          </cell>
          <cell r="F253">
            <v>37.5</v>
          </cell>
          <cell r="G253">
            <v>0.30521642619311878</v>
          </cell>
          <cell r="H253">
            <v>45.78</v>
          </cell>
        </row>
        <row r="254">
          <cell r="A254" t="str">
            <v>94.15.01</v>
          </cell>
          <cell r="B254" t="str">
            <v>PLOTAGEM COLORIDA SULFITE FORMATO A4 MÍNIMO 75G/M2</v>
          </cell>
          <cell r="C254" t="str">
            <v>UN</v>
          </cell>
          <cell r="D254">
            <v>100</v>
          </cell>
          <cell r="E254">
            <v>0.9</v>
          </cell>
          <cell r="F254">
            <v>90</v>
          </cell>
          <cell r="G254">
            <v>1.0987791342952276</v>
          </cell>
          <cell r="H254">
            <v>109.88</v>
          </cell>
        </row>
        <row r="255">
          <cell r="A255" t="str">
            <v>94.11.01</v>
          </cell>
          <cell r="B255" t="str">
            <v>ENCADERNACAO A4 ACETATO, PVC/CROMICOTE, C/ESPIRAL</v>
          </cell>
          <cell r="C255" t="str">
            <v>UN</v>
          </cell>
          <cell r="D255">
            <v>1</v>
          </cell>
          <cell r="E255">
            <v>5.51</v>
          </cell>
          <cell r="F255">
            <v>5.51</v>
          </cell>
          <cell r="G255">
            <v>6.7269700332963369</v>
          </cell>
          <cell r="H255">
            <v>6.73</v>
          </cell>
        </row>
        <row r="257">
          <cell r="A257" t="str">
            <v>83.08.02</v>
          </cell>
          <cell r="B257" t="str">
            <v>VOLUME ESTRATÉGIAS DE AÇÃO</v>
          </cell>
          <cell r="C257" t="str">
            <v xml:space="preserve">UN </v>
          </cell>
          <cell r="F257">
            <v>75.510000000000005</v>
          </cell>
          <cell r="H257">
            <v>92.19</v>
          </cell>
          <cell r="I257">
            <v>1.22089789</v>
          </cell>
        </row>
        <row r="258">
          <cell r="A258" t="str">
            <v>CÓDIGO</v>
          </cell>
          <cell r="B258" t="str">
            <v>DESCRIÇÃO</v>
          </cell>
          <cell r="C258" t="str">
            <v>UNID.</v>
          </cell>
          <cell r="D258" t="str">
            <v>QUANT.</v>
          </cell>
          <cell r="E258" t="str">
            <v>PREÇO UNITÁRIO</v>
          </cell>
          <cell r="F258" t="str">
            <v>PREÇO TOTAL</v>
          </cell>
          <cell r="G258" t="str">
            <v>PREÇO DE VENDA</v>
          </cell>
          <cell r="H258" t="str">
            <v>PREÇO VENDA TOTAL</v>
          </cell>
          <cell r="I258" t="str">
            <v>ÍNDICE</v>
          </cell>
        </row>
        <row r="259">
          <cell r="A259" t="str">
            <v>94.07.01</v>
          </cell>
          <cell r="B259" t="str">
            <v>XEROX  PRETO/BRANCO - FORMATO A4</v>
          </cell>
          <cell r="C259" t="str">
            <v>UN</v>
          </cell>
          <cell r="D259">
            <v>100</v>
          </cell>
          <cell r="E259">
            <v>0.25</v>
          </cell>
          <cell r="F259">
            <v>25</v>
          </cell>
          <cell r="G259">
            <v>0.30521642619311878</v>
          </cell>
          <cell r="H259">
            <v>30.52</v>
          </cell>
        </row>
        <row r="260">
          <cell r="A260" t="str">
            <v>94.15.01</v>
          </cell>
          <cell r="B260" t="str">
            <v>PLOTAGEM COLORIDA SULFITE FORMATO A4 MÍNIMO 75G/M2</v>
          </cell>
          <cell r="C260" t="str">
            <v>UN</v>
          </cell>
          <cell r="D260">
            <v>50</v>
          </cell>
          <cell r="E260">
            <v>0.9</v>
          </cell>
          <cell r="F260">
            <v>45</v>
          </cell>
          <cell r="G260">
            <v>1.0987791342952276</v>
          </cell>
          <cell r="H260">
            <v>54.94</v>
          </cell>
        </row>
        <row r="261">
          <cell r="A261" t="str">
            <v>94.11.01</v>
          </cell>
          <cell r="B261" t="str">
            <v>ENCADERNACAO A4 ACETATO, PVC/CROMICOTE, C/ESPIRAL</v>
          </cell>
          <cell r="C261" t="str">
            <v>UN</v>
          </cell>
          <cell r="D261">
            <v>1</v>
          </cell>
          <cell r="E261">
            <v>5.51</v>
          </cell>
          <cell r="F261">
            <v>5.51</v>
          </cell>
          <cell r="G261">
            <v>6.7269700332963369</v>
          </cell>
          <cell r="H261">
            <v>6.73</v>
          </cell>
        </row>
        <row r="263">
          <cell r="A263" t="str">
            <v>83.08.03</v>
          </cell>
          <cell r="B263" t="str">
            <v>VOLUME CONTEÚDO RESUMIDO</v>
          </cell>
          <cell r="C263" t="str">
            <v xml:space="preserve">UN </v>
          </cell>
          <cell r="F263">
            <v>52.51</v>
          </cell>
          <cell r="H263">
            <v>64.11</v>
          </cell>
          <cell r="I263">
            <v>1.2209102999999999</v>
          </cell>
        </row>
        <row r="264">
          <cell r="A264" t="str">
            <v>CÓDIGO</v>
          </cell>
          <cell r="B264" t="str">
            <v>DESCRIÇÃO</v>
          </cell>
          <cell r="C264" t="str">
            <v>UNID.</v>
          </cell>
          <cell r="D264" t="str">
            <v>QUANT.</v>
          </cell>
          <cell r="E264" t="str">
            <v>PREÇO UNITÁRIO</v>
          </cell>
          <cell r="F264" t="str">
            <v>PREÇO TOTAL</v>
          </cell>
          <cell r="G264" t="str">
            <v>PREÇO DE VENDA</v>
          </cell>
          <cell r="H264" t="str">
            <v>PREÇO VENDA TOTAL</v>
          </cell>
          <cell r="I264" t="str">
            <v>ÍNDICE</v>
          </cell>
        </row>
        <row r="265">
          <cell r="A265" t="str">
            <v>94.07.01</v>
          </cell>
          <cell r="B265" t="str">
            <v>XEROX  PRETO/BRANCO - FORMATO A4</v>
          </cell>
          <cell r="C265" t="str">
            <v>UN</v>
          </cell>
          <cell r="D265">
            <v>80</v>
          </cell>
          <cell r="E265">
            <v>0.25</v>
          </cell>
          <cell r="F265">
            <v>20</v>
          </cell>
          <cell r="G265">
            <v>0.30521642619311878</v>
          </cell>
          <cell r="H265">
            <v>24.42</v>
          </cell>
        </row>
        <row r="266">
          <cell r="A266" t="str">
            <v>94.15.01</v>
          </cell>
          <cell r="B266" t="str">
            <v>PLOTAGEM COLORIDA SULFITE FORMATO A4 MÍNIMO 75G/M2</v>
          </cell>
          <cell r="C266" t="str">
            <v>UN</v>
          </cell>
          <cell r="D266">
            <v>30</v>
          </cell>
          <cell r="E266">
            <v>0.9</v>
          </cell>
          <cell r="F266">
            <v>27</v>
          </cell>
          <cell r="G266">
            <v>1.0987791342952276</v>
          </cell>
          <cell r="H266">
            <v>32.96</v>
          </cell>
        </row>
        <row r="267">
          <cell r="A267" t="str">
            <v>94.11.01</v>
          </cell>
          <cell r="B267" t="str">
            <v>ENCADERNACAO A4 ACETATO, PVC/CROMICOTE, C/ESPIRAL</v>
          </cell>
          <cell r="C267" t="str">
            <v>UN</v>
          </cell>
          <cell r="D267">
            <v>1</v>
          </cell>
          <cell r="E267">
            <v>5.51</v>
          </cell>
          <cell r="F267">
            <v>5.51</v>
          </cell>
          <cell r="G267">
            <v>6.7269700332963369</v>
          </cell>
          <cell r="H267">
            <v>6.73</v>
          </cell>
        </row>
        <row r="269">
          <cell r="A269" t="str">
            <v>83.08.04</v>
          </cell>
          <cell r="B269" t="str">
            <v xml:space="preserve">CARTILHA INSTITUCIONAL </v>
          </cell>
          <cell r="C269" t="str">
            <v xml:space="preserve">UN </v>
          </cell>
          <cell r="F269">
            <v>10.95</v>
          </cell>
          <cell r="H269">
            <v>14.17</v>
          </cell>
          <cell r="I269">
            <v>1.2940639300000001</v>
          </cell>
        </row>
        <row r="270">
          <cell r="A270" t="str">
            <v>CÓDIGO</v>
          </cell>
          <cell r="B270" t="str">
            <v>DESCRIÇÃO</v>
          </cell>
          <cell r="C270" t="str">
            <v>UNID.</v>
          </cell>
          <cell r="D270" t="str">
            <v>QUANT.</v>
          </cell>
          <cell r="E270" t="str">
            <v>PREÇO UNITÁRIO</v>
          </cell>
          <cell r="F270" t="str">
            <v>PREÇO TOTAL</v>
          </cell>
          <cell r="G270" t="str">
            <v>PREÇO DE VENDA</v>
          </cell>
          <cell r="H270" t="str">
            <v>PREÇO VENDA TOTAL</v>
          </cell>
          <cell r="I270" t="str">
            <v>ÍNDICE</v>
          </cell>
        </row>
        <row r="271">
          <cell r="A271" t="str">
            <v>31.40.20</v>
          </cell>
          <cell r="B271" t="str">
            <v>TÉCNICO DE NÍVEL SUPERIOR - DESIGNER</v>
          </cell>
          <cell r="C271" t="str">
            <v>H</v>
          </cell>
          <cell r="D271">
            <v>0.04</v>
          </cell>
          <cell r="E271">
            <v>47.71</v>
          </cell>
          <cell r="F271">
            <v>1.91</v>
          </cell>
          <cell r="G271">
            <v>61.81</v>
          </cell>
          <cell r="H271">
            <v>2.4700000000000002</v>
          </cell>
        </row>
        <row r="272">
          <cell r="A272" t="str">
            <v>71.04.13</v>
          </cell>
          <cell r="B272" t="str">
            <v>IMPRESSÃO E DIAGRAMAÇÃO DE CARTILHA INSTITUCIONAL COM TIRAGEM MÍNIMA DE 100 UNID.</v>
          </cell>
          <cell r="C272" t="str">
            <v>UN</v>
          </cell>
          <cell r="D272">
            <v>1</v>
          </cell>
          <cell r="E272">
            <v>9.0399999999999991</v>
          </cell>
          <cell r="F272">
            <v>9.0399999999999991</v>
          </cell>
          <cell r="G272">
            <v>11.7</v>
          </cell>
          <cell r="H272">
            <v>11.7</v>
          </cell>
        </row>
        <row r="274">
          <cell r="A274" t="str">
            <v>83.09</v>
          </cell>
          <cell r="B274" t="str">
            <v>RELATÓRIOS DE ATIVIDADES SOCIAL</v>
          </cell>
        </row>
        <row r="275">
          <cell r="A275" t="str">
            <v>83.09.01</v>
          </cell>
          <cell r="B275" t="str">
            <v>RELATÓRIO DE ATIVIDADES PARTICIPAÇÃO SOCIAL</v>
          </cell>
          <cell r="C275" t="str">
            <v xml:space="preserve">UN </v>
          </cell>
          <cell r="F275">
            <v>3717.71</v>
          </cell>
          <cell r="H275">
            <v>4754.91</v>
          </cell>
          <cell r="I275">
            <v>1.27898895</v>
          </cell>
        </row>
        <row r="276">
          <cell r="A276" t="str">
            <v>CÓDIGO</v>
          </cell>
          <cell r="B276" t="str">
            <v>DESCRIÇÃO</v>
          </cell>
          <cell r="C276" t="str">
            <v>UNID.</v>
          </cell>
          <cell r="D276" t="str">
            <v>QUANT.</v>
          </cell>
          <cell r="E276" t="str">
            <v>PREÇO UNITÁRIO</v>
          </cell>
          <cell r="F276" t="str">
            <v>PREÇO TOTAL</v>
          </cell>
          <cell r="G276" t="str">
            <v>PREÇO DE VENDA</v>
          </cell>
          <cell r="H276" t="str">
            <v>PREÇO VENDA TOTAL</v>
          </cell>
        </row>
        <row r="277">
          <cell r="A277" t="str">
            <v>71.17.03</v>
          </cell>
          <cell r="B277" t="str">
            <v>TÉCNICO DE NÍVEL SUPERIOR</v>
          </cell>
          <cell r="C277" t="str">
            <v>H</v>
          </cell>
          <cell r="D277">
            <v>40</v>
          </cell>
          <cell r="E277">
            <v>44.53</v>
          </cell>
          <cell r="F277">
            <v>1781.2</v>
          </cell>
          <cell r="G277">
            <v>57.69</v>
          </cell>
          <cell r="H277">
            <v>2307.6</v>
          </cell>
        </row>
        <row r="278">
          <cell r="A278" t="str">
            <v>56.12.15</v>
          </cell>
          <cell r="B278" t="str">
            <v>AUXILIAR TÉCNICO (CONSULTORIA - 56.12.02)</v>
          </cell>
          <cell r="C278" t="str">
            <v>H</v>
          </cell>
          <cell r="D278">
            <v>80</v>
          </cell>
          <cell r="E278">
            <v>23.55</v>
          </cell>
          <cell r="F278">
            <v>1884</v>
          </cell>
          <cell r="G278">
            <v>29.79</v>
          </cell>
          <cell r="H278">
            <v>2383.1999999999998</v>
          </cell>
        </row>
        <row r="279">
          <cell r="A279" t="str">
            <v>94.07.01</v>
          </cell>
          <cell r="B279" t="str">
            <v>XEROX  PRETO/BRANCO - FORMATO A4</v>
          </cell>
          <cell r="C279" t="str">
            <v>UN</v>
          </cell>
          <cell r="D279">
            <v>80</v>
          </cell>
          <cell r="E279">
            <v>0.25</v>
          </cell>
          <cell r="F279">
            <v>20</v>
          </cell>
          <cell r="G279">
            <v>0.30521642619311878</v>
          </cell>
          <cell r="H279">
            <v>24.42</v>
          </cell>
        </row>
        <row r="280">
          <cell r="A280" t="str">
            <v>94.15.01</v>
          </cell>
          <cell r="B280" t="str">
            <v>PLOTAGEM COLORIDA SULFITE FORMATO A4 MÍNIMO 75G/M2</v>
          </cell>
          <cell r="C280" t="str">
            <v>UN</v>
          </cell>
          <cell r="D280">
            <v>30</v>
          </cell>
          <cell r="E280">
            <v>0.9</v>
          </cell>
          <cell r="F280">
            <v>27</v>
          </cell>
          <cell r="G280">
            <v>1.0987791342952276</v>
          </cell>
          <cell r="H280">
            <v>32.96</v>
          </cell>
        </row>
        <row r="281">
          <cell r="A281" t="str">
            <v>94.11.01</v>
          </cell>
          <cell r="B281" t="str">
            <v>ENCADERNACAO A4 ACETATO, PVC/CROMICOTE, C/ESPIRAL</v>
          </cell>
          <cell r="C281" t="str">
            <v>UN</v>
          </cell>
          <cell r="D281">
            <v>1</v>
          </cell>
          <cell r="E281">
            <v>5.51</v>
          </cell>
          <cell r="F281">
            <v>5.51</v>
          </cell>
          <cell r="G281">
            <v>6.7269700332963369</v>
          </cell>
          <cell r="H281">
            <v>6.73</v>
          </cell>
        </row>
        <row r="283">
          <cell r="A283">
            <v>84</v>
          </cell>
          <cell r="B283" t="str">
            <v>COORDENAÇÃO GERAL</v>
          </cell>
          <cell r="I283" t="str">
            <v>INDICE</v>
          </cell>
        </row>
        <row r="284">
          <cell r="A284" t="str">
            <v>84.01</v>
          </cell>
          <cell r="B284" t="str">
            <v>COORDENADOR</v>
          </cell>
        </row>
        <row r="285">
          <cell r="A285" t="str">
            <v>84.01.01</v>
          </cell>
          <cell r="B285" t="str">
            <v>COORDENADOR</v>
          </cell>
          <cell r="C285" t="str">
            <v xml:space="preserve">UN </v>
          </cell>
          <cell r="F285">
            <v>120407.03999999999</v>
          </cell>
          <cell r="H285">
            <v>156241.92000000001</v>
          </cell>
          <cell r="I285">
            <v>1.29761449</v>
          </cell>
        </row>
        <row r="286">
          <cell r="A286" t="str">
            <v>CÓDIGO</v>
          </cell>
          <cell r="B286" t="str">
            <v>INSUMO</v>
          </cell>
          <cell r="C286" t="str">
            <v>UNID.</v>
          </cell>
          <cell r="D286" t="str">
            <v>QUANT.</v>
          </cell>
          <cell r="E286" t="str">
            <v>PREÇO UNITÁRIO</v>
          </cell>
          <cell r="F286" t="str">
            <v>PREÇO TOTAL</v>
          </cell>
          <cell r="G286" t="str">
            <v>PREÇO DE VENDA</v>
          </cell>
          <cell r="H286" t="str">
            <v>PREÇO VENDA TOTAL</v>
          </cell>
        </row>
        <row r="287">
          <cell r="A287" t="str">
            <v>56.11.28</v>
          </cell>
          <cell r="B287" t="str">
            <v>COORDENADOR (CONSULTORIA - 56.11.10)</v>
          </cell>
          <cell r="C287" t="str">
            <v>H</v>
          </cell>
          <cell r="D287">
            <v>768</v>
          </cell>
          <cell r="E287">
            <v>156.78</v>
          </cell>
          <cell r="F287">
            <v>120407.03999999999</v>
          </cell>
          <cell r="G287">
            <v>203.44</v>
          </cell>
          <cell r="H287">
            <v>156241.92000000001</v>
          </cell>
        </row>
        <row r="289">
          <cell r="A289">
            <v>85</v>
          </cell>
          <cell r="B289" t="str">
            <v>OUTROS SERVIÇOS</v>
          </cell>
          <cell r="I289" t="str">
            <v>INDICE</v>
          </cell>
        </row>
        <row r="290">
          <cell r="A290" t="str">
            <v>85.01</v>
          </cell>
          <cell r="B290" t="str">
            <v>SERVIÇOS DIVERSOS</v>
          </cell>
        </row>
        <row r="291">
          <cell r="A291" t="str">
            <v>85.01.01</v>
          </cell>
          <cell r="B291" t="str">
            <v xml:space="preserve">MAPA / BANNER 1,0 X 1,2 M </v>
          </cell>
          <cell r="C291" t="str">
            <v xml:space="preserve">UN </v>
          </cell>
          <cell r="F291">
            <v>185.42</v>
          </cell>
          <cell r="H291">
            <v>233.5</v>
          </cell>
          <cell r="I291">
            <v>1.2593032</v>
          </cell>
        </row>
        <row r="292">
          <cell r="A292" t="str">
            <v>CÓDIGO</v>
          </cell>
          <cell r="B292" t="str">
            <v>INSUMO</v>
          </cell>
          <cell r="C292" t="str">
            <v>UNID.</v>
          </cell>
          <cell r="D292" t="str">
            <v>QUANT.</v>
          </cell>
          <cell r="E292" t="str">
            <v>PREÇO UNITÁRIO</v>
          </cell>
          <cell r="F292" t="str">
            <v>PREÇO TOTAL</v>
          </cell>
          <cell r="G292" t="str">
            <v>PREÇO DE VENDA</v>
          </cell>
          <cell r="H292" t="str">
            <v>PREÇO VENDA TOTAL</v>
          </cell>
        </row>
        <row r="293">
          <cell r="A293" t="str">
            <v>31.40.20</v>
          </cell>
          <cell r="B293" t="str">
            <v>TÉCNICO DE NÍVEL SUPERIOR - DESIGNER</v>
          </cell>
          <cell r="C293" t="str">
            <v>H</v>
          </cell>
          <cell r="D293">
            <v>2</v>
          </cell>
          <cell r="E293">
            <v>47.71</v>
          </cell>
          <cell r="F293">
            <v>95.42</v>
          </cell>
          <cell r="G293">
            <v>61.81</v>
          </cell>
          <cell r="H293">
            <v>123.62</v>
          </cell>
        </row>
        <row r="294">
          <cell r="A294" t="str">
            <v>31.40.22</v>
          </cell>
          <cell r="B294" t="str">
            <v>BANNER EM LONA 1,0 X 1,2 M, BASTÃO E CORDA</v>
          </cell>
          <cell r="C294" t="str">
            <v>UN</v>
          </cell>
          <cell r="D294">
            <v>1</v>
          </cell>
          <cell r="E294">
            <v>90</v>
          </cell>
          <cell r="F294">
            <v>90</v>
          </cell>
          <cell r="G294">
            <v>109.88</v>
          </cell>
          <cell r="H294">
            <v>109.88</v>
          </cell>
        </row>
        <row r="295">
          <cell r="I295" t="str">
            <v>INDICE</v>
          </cell>
        </row>
        <row r="296">
          <cell r="A296" t="str">
            <v>85.01.02</v>
          </cell>
          <cell r="B296" t="str">
            <v>WEBSITE PLHIS</v>
          </cell>
          <cell r="C296" t="str">
            <v xml:space="preserve">UN </v>
          </cell>
          <cell r="F296">
            <v>19750</v>
          </cell>
          <cell r="H296">
            <v>24112.78</v>
          </cell>
          <cell r="I296">
            <v>1.2209002499999999</v>
          </cell>
        </row>
        <row r="297">
          <cell r="A297" t="str">
            <v>CÓDIGO</v>
          </cell>
          <cell r="B297" t="str">
            <v>INSUMO</v>
          </cell>
          <cell r="C297" t="str">
            <v>UNID.</v>
          </cell>
          <cell r="D297" t="str">
            <v>QUANT.</v>
          </cell>
          <cell r="E297" t="str">
            <v>PREÇO UNITÁRIO</v>
          </cell>
          <cell r="F297" t="str">
            <v>PREÇO TOTAL</v>
          </cell>
          <cell r="G297" t="str">
            <v>PREÇO DE VENDA</v>
          </cell>
          <cell r="H297" t="str">
            <v>PREÇO VENDA TOTAL</v>
          </cell>
        </row>
        <row r="298">
          <cell r="A298" t="str">
            <v>99.04.10</v>
          </cell>
          <cell r="B298" t="str">
            <v>DESENVOLVIMENTO WEBSITE PLHIS (COTAÇÃO - )</v>
          </cell>
          <cell r="C298" t="str">
            <v>UND</v>
          </cell>
          <cell r="D298">
            <v>1</v>
          </cell>
          <cell r="E298">
            <v>19750</v>
          </cell>
          <cell r="F298">
            <v>19750</v>
          </cell>
          <cell r="G298">
            <v>24112.78</v>
          </cell>
          <cell r="H298">
            <v>24112.78</v>
          </cell>
        </row>
        <row r="299">
          <cell r="I299" t="str">
            <v>INDICE</v>
          </cell>
        </row>
        <row r="300">
          <cell r="A300" t="str">
            <v>85.02</v>
          </cell>
          <cell r="B300" t="str">
            <v>OFICINAS (DIAGNÓSTICO E ESTRATÉGIA DE AÇÃO)</v>
          </cell>
        </row>
        <row r="301">
          <cell r="A301" t="str">
            <v>85.02.01</v>
          </cell>
          <cell r="B301" t="str">
            <v xml:space="preserve">LIBRAS </v>
          </cell>
          <cell r="C301" t="str">
            <v xml:space="preserve">UN </v>
          </cell>
          <cell r="F301">
            <v>1800</v>
          </cell>
          <cell r="H301">
            <v>2314.8000000000002</v>
          </cell>
          <cell r="I301">
            <v>1.286</v>
          </cell>
        </row>
        <row r="302">
          <cell r="A302" t="str">
            <v>CÓDIGO</v>
          </cell>
          <cell r="B302" t="str">
            <v>INSUMO</v>
          </cell>
          <cell r="C302" t="str">
            <v>UNID.</v>
          </cell>
          <cell r="D302" t="str">
            <v>QUANT.</v>
          </cell>
          <cell r="E302" t="str">
            <v>PREÇO UNITÁRIO</v>
          </cell>
          <cell r="F302" t="str">
            <v>PREÇO TOTAL</v>
          </cell>
          <cell r="G302" t="str">
            <v>PREÇO DE VENDA</v>
          </cell>
          <cell r="H302" t="str">
            <v>PREÇO VENDA TOTAL</v>
          </cell>
        </row>
        <row r="303">
          <cell r="A303" t="str">
            <v>56.11.30</v>
          </cell>
          <cell r="B303" t="str">
            <v>INTÉRPRETE DE LIBRAS (FEBRAPILS - )</v>
          </cell>
          <cell r="C303" t="str">
            <v>H</v>
          </cell>
          <cell r="D303">
            <v>10</v>
          </cell>
          <cell r="E303">
            <v>180</v>
          </cell>
          <cell r="F303">
            <v>1800</v>
          </cell>
          <cell r="G303">
            <v>231.48</v>
          </cell>
          <cell r="H303">
            <v>2314.8000000000002</v>
          </cell>
        </row>
        <row r="304">
          <cell r="I304" t="str">
            <v>INDICE</v>
          </cell>
        </row>
        <row r="305">
          <cell r="A305" t="str">
            <v>85.02.02</v>
          </cell>
          <cell r="B305" t="str">
            <v xml:space="preserve">LANCHE </v>
          </cell>
          <cell r="C305" t="str">
            <v xml:space="preserve">UN </v>
          </cell>
          <cell r="F305">
            <v>3.99</v>
          </cell>
          <cell r="H305">
            <v>4.87</v>
          </cell>
          <cell r="I305">
            <v>1.2205513800000001</v>
          </cell>
        </row>
        <row r="306">
          <cell r="A306" t="str">
            <v>CÓDIGO</v>
          </cell>
          <cell r="B306" t="str">
            <v>INSUMO</v>
          </cell>
          <cell r="C306" t="str">
            <v>UNID.</v>
          </cell>
          <cell r="D306" t="str">
            <v>QUANT.</v>
          </cell>
          <cell r="E306" t="str">
            <v>PREÇO UNITÁRIO</v>
          </cell>
          <cell r="F306" t="str">
            <v>PREÇO TOTAL</v>
          </cell>
          <cell r="G306" t="str">
            <v>PREÇO DE VENDA</v>
          </cell>
          <cell r="H306" t="str">
            <v>PREÇO VENDA TOTAL</v>
          </cell>
        </row>
        <row r="307">
          <cell r="A307" t="str">
            <v>71.06.13</v>
          </cell>
          <cell r="B307" t="str">
            <v>LANCHE (400ML REFRIGERANTE / 150 G MINI PÃO DE QUEIJO +1 COPOS DESC.+ 2 GUARDANAPOS)</v>
          </cell>
          <cell r="C307" t="str">
            <v>UN</v>
          </cell>
          <cell r="D307">
            <v>1</v>
          </cell>
          <cell r="E307">
            <v>3.99</v>
          </cell>
          <cell r="F307">
            <v>3.99</v>
          </cell>
          <cell r="G307">
            <v>4.87</v>
          </cell>
          <cell r="H307">
            <v>4.87</v>
          </cell>
        </row>
        <row r="308">
          <cell r="I308" t="str">
            <v>INDICE</v>
          </cell>
        </row>
        <row r="309">
          <cell r="A309" t="str">
            <v>85.02.03</v>
          </cell>
          <cell r="B309" t="str">
            <v xml:space="preserve">ALUGUEL DE CADEIRA </v>
          </cell>
          <cell r="C309" t="str">
            <v xml:space="preserve">UN </v>
          </cell>
          <cell r="F309">
            <v>2.9</v>
          </cell>
          <cell r="H309">
            <v>3.54</v>
          </cell>
          <cell r="I309">
            <v>1.2206896599999999</v>
          </cell>
        </row>
        <row r="310">
          <cell r="A310" t="str">
            <v>CÓDIGO</v>
          </cell>
          <cell r="B310" t="str">
            <v>INSUMO</v>
          </cell>
          <cell r="C310" t="str">
            <v>UNID.</v>
          </cell>
          <cell r="D310" t="str">
            <v>QUANT.</v>
          </cell>
          <cell r="E310" t="str">
            <v>PREÇO UNITÁRIO</v>
          </cell>
          <cell r="F310" t="str">
            <v>PREÇO TOTAL</v>
          </cell>
          <cell r="G310" t="str">
            <v>PREÇO DE VENDA</v>
          </cell>
          <cell r="H310" t="str">
            <v>PREÇO VENDA TOTAL</v>
          </cell>
        </row>
        <row r="311">
          <cell r="A311" t="str">
            <v>71.21.71</v>
          </cell>
          <cell r="B311" t="str">
            <v>LOCAÇÃO DE CADEIRA DE PLÁSTICO EM POLIPROPILENO, SEM BRAÇOS</v>
          </cell>
          <cell r="C311" t="str">
            <v>UN</v>
          </cell>
          <cell r="D311">
            <v>1</v>
          </cell>
          <cell r="E311">
            <v>2.9</v>
          </cell>
          <cell r="F311">
            <v>2.9</v>
          </cell>
          <cell r="G311">
            <v>3.54</v>
          </cell>
          <cell r="H311">
            <v>3.54</v>
          </cell>
        </row>
        <row r="312">
          <cell r="I312" t="str">
            <v>INDICE</v>
          </cell>
        </row>
        <row r="313">
          <cell r="A313" t="str">
            <v>85.02.04</v>
          </cell>
          <cell r="B313" t="str">
            <v>VIDEO PROJETOR MULTIMIDIA - DATA SHOW</v>
          </cell>
          <cell r="C313" t="str">
            <v xml:space="preserve">UN </v>
          </cell>
          <cell r="F313">
            <v>776.56</v>
          </cell>
          <cell r="H313">
            <v>948.1</v>
          </cell>
          <cell r="I313">
            <v>1.2208972899999999</v>
          </cell>
        </row>
        <row r="314">
          <cell r="A314" t="str">
            <v>CÓDIGO</v>
          </cell>
          <cell r="B314" t="str">
            <v>INSUMO</v>
          </cell>
          <cell r="C314" t="str">
            <v>UNID.</v>
          </cell>
          <cell r="D314" t="str">
            <v>QUANT.</v>
          </cell>
          <cell r="E314" t="str">
            <v>PREÇO UNITÁRIO</v>
          </cell>
          <cell r="F314" t="str">
            <v>PREÇO TOTAL</v>
          </cell>
          <cell r="G314" t="str">
            <v>PREÇO DE VENDA</v>
          </cell>
          <cell r="H314" t="str">
            <v>PREÇO VENDA TOTAL</v>
          </cell>
        </row>
        <row r="315">
          <cell r="A315" t="str">
            <v>71.03.01</v>
          </cell>
          <cell r="B315" t="str">
            <v>VIDEO PROJETOR MULTIMIDIA - DATA SHOW</v>
          </cell>
          <cell r="C315" t="str">
            <v>UN</v>
          </cell>
          <cell r="D315">
            <v>1</v>
          </cell>
          <cell r="E315">
            <v>776.56</v>
          </cell>
          <cell r="F315">
            <v>776.56</v>
          </cell>
          <cell r="G315">
            <v>948.1</v>
          </cell>
          <cell r="H315">
            <v>948.1</v>
          </cell>
        </row>
        <row r="316">
          <cell r="I316" t="str">
            <v>INDICE</v>
          </cell>
        </row>
        <row r="317">
          <cell r="A317" t="str">
            <v>85.02.05</v>
          </cell>
          <cell r="B317" t="str">
            <v>TELA PARA PROJEÇÃO, COM TRIPÉ MEDINDO 1,80 M DE LARGURA</v>
          </cell>
          <cell r="C317" t="str">
            <v xml:space="preserve">UN </v>
          </cell>
          <cell r="F317">
            <v>206.37</v>
          </cell>
          <cell r="H317">
            <v>251.96</v>
          </cell>
          <cell r="I317">
            <v>1.2209138900000001</v>
          </cell>
        </row>
        <row r="318">
          <cell r="A318" t="str">
            <v>CÓDIGO</v>
          </cell>
          <cell r="B318" t="str">
            <v>INSUMO</v>
          </cell>
          <cell r="C318" t="str">
            <v>UNID.</v>
          </cell>
          <cell r="D318" t="str">
            <v>QUANT.</v>
          </cell>
          <cell r="E318" t="str">
            <v>PREÇO UNITÁRIO</v>
          </cell>
          <cell r="F318" t="str">
            <v>PREÇO TOTAL</v>
          </cell>
          <cell r="G318" t="str">
            <v>PREÇO DE VENDA</v>
          </cell>
          <cell r="H318" t="str">
            <v>PREÇO VENDA TOTAL</v>
          </cell>
        </row>
        <row r="319">
          <cell r="A319" t="str">
            <v>71.03.02</v>
          </cell>
          <cell r="B319" t="str">
            <v>TELA PARA PROJEÇÃO, COM TRIPÉ MEDINDO 1,80 M DE LARGURA</v>
          </cell>
          <cell r="C319" t="str">
            <v>UN</v>
          </cell>
          <cell r="D319">
            <v>1</v>
          </cell>
          <cell r="E319">
            <v>206.37</v>
          </cell>
          <cell r="F319">
            <v>206.37</v>
          </cell>
          <cell r="G319">
            <v>251.96</v>
          </cell>
          <cell r="H319">
            <v>251.96</v>
          </cell>
        </row>
        <row r="320">
          <cell r="I320" t="str">
            <v>INDICE</v>
          </cell>
        </row>
        <row r="321">
          <cell r="A321" t="str">
            <v>85.02.06</v>
          </cell>
          <cell r="B321" t="str">
            <v>MÁQUINA FOTOGRÁFICA DIGITAL, 16 MP E MEMÓRIA DE 8 GB</v>
          </cell>
          <cell r="C321" t="str">
            <v xml:space="preserve">UN </v>
          </cell>
          <cell r="F321">
            <v>166.32</v>
          </cell>
          <cell r="H321">
            <v>203.06</v>
          </cell>
          <cell r="I321">
            <v>1.22089947</v>
          </cell>
        </row>
        <row r="322">
          <cell r="A322" t="str">
            <v>CÓDIGO</v>
          </cell>
          <cell r="B322" t="str">
            <v>INSUMO</v>
          </cell>
          <cell r="C322" t="str">
            <v>UNID.</v>
          </cell>
          <cell r="D322" t="str">
            <v>QUANT.</v>
          </cell>
          <cell r="E322" t="str">
            <v>PREÇO UNITÁRIO</v>
          </cell>
          <cell r="F322" t="str">
            <v>PREÇO TOTAL</v>
          </cell>
          <cell r="G322" t="str">
            <v>PREÇO DE VENDA</v>
          </cell>
          <cell r="H322" t="str">
            <v>PREÇO VENDA TOTAL</v>
          </cell>
        </row>
        <row r="323">
          <cell r="A323" t="str">
            <v>71.03.03</v>
          </cell>
          <cell r="B323" t="str">
            <v>MÁQUINA FOTOGRÁFICA DIGITAL, 16 MP E MEMÓRIA DE 8 GB</v>
          </cell>
          <cell r="C323" t="str">
            <v>UN</v>
          </cell>
          <cell r="D323">
            <v>1</v>
          </cell>
          <cell r="E323">
            <v>166.32</v>
          </cell>
          <cell r="F323">
            <v>166.32</v>
          </cell>
          <cell r="G323">
            <v>203.06</v>
          </cell>
          <cell r="H323">
            <v>203.06</v>
          </cell>
        </row>
        <row r="324">
          <cell r="I324" t="str">
            <v>INDICE</v>
          </cell>
        </row>
        <row r="325">
          <cell r="A325" t="str">
            <v>85.02.07</v>
          </cell>
          <cell r="B325" t="str">
            <v>CAIXA DE SOM AMPLIFICADA, COM DOIS MICROFONES SEM FIO</v>
          </cell>
          <cell r="C325" t="str">
            <v xml:space="preserve">UN </v>
          </cell>
          <cell r="F325">
            <v>290.04000000000002</v>
          </cell>
          <cell r="H325">
            <v>354.11</v>
          </cell>
          <cell r="I325">
            <v>1.22090057</v>
          </cell>
        </row>
        <row r="326">
          <cell r="A326" t="str">
            <v>CÓDIGO</v>
          </cell>
          <cell r="B326" t="str">
            <v>INSUMO</v>
          </cell>
          <cell r="C326" t="str">
            <v>UNID.</v>
          </cell>
          <cell r="D326" t="str">
            <v>QUANT.</v>
          </cell>
          <cell r="E326" t="str">
            <v>PREÇO UNITÁRIO</v>
          </cell>
          <cell r="F326" t="str">
            <v>PREÇO TOTAL</v>
          </cell>
          <cell r="G326" t="str">
            <v>PREÇO DE VENDA</v>
          </cell>
          <cell r="H326" t="str">
            <v>PREÇO VENDA TOTAL</v>
          </cell>
        </row>
        <row r="327">
          <cell r="A327" t="str">
            <v>71.03.04</v>
          </cell>
          <cell r="B327" t="str">
            <v>CAIXA DE SOM AMPLIFICADA, COM DOIS MICROFONES SEM FIO</v>
          </cell>
          <cell r="C327" t="str">
            <v>UN</v>
          </cell>
          <cell r="D327">
            <v>1</v>
          </cell>
          <cell r="E327">
            <v>290.04000000000002</v>
          </cell>
          <cell r="F327">
            <v>290.04000000000002</v>
          </cell>
          <cell r="G327">
            <v>354.11</v>
          </cell>
          <cell r="H327">
            <v>354.11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workbookViewId="0">
      <pane ySplit="10" topLeftCell="A11" activePane="bottomLeft" state="frozen"/>
      <selection pane="bottomLeft" activeCell="H12" sqref="H12"/>
    </sheetView>
  </sheetViews>
  <sheetFormatPr defaultColWidth="11.5703125" defaultRowHeight="15"/>
  <cols>
    <col min="1" max="1" width="12.140625" style="57" customWidth="1"/>
    <col min="2" max="2" width="59" style="58" customWidth="1"/>
    <col min="3" max="3" width="10.140625" style="59" customWidth="1"/>
    <col min="4" max="4" width="8.140625" style="60" customWidth="1"/>
    <col min="5" max="5" width="12.140625" style="61" customWidth="1"/>
    <col min="6" max="6" width="20.140625" style="61" customWidth="1"/>
    <col min="7" max="7" width="16.5703125" style="1" customWidth="1"/>
    <col min="8" max="8" width="12.42578125" style="1" bestFit="1" customWidth="1"/>
    <col min="9" max="9" width="20.5703125" style="1" customWidth="1"/>
    <col min="10" max="13" width="12.42578125" style="1" bestFit="1" customWidth="1"/>
    <col min="14" max="253" width="11.5703125" style="1"/>
    <col min="254" max="254" width="10.5703125" style="1" bestFit="1" customWidth="1"/>
    <col min="255" max="255" width="64.42578125" style="1" customWidth="1"/>
    <col min="256" max="256" width="12" style="1" bestFit="1" customWidth="1"/>
    <col min="257" max="257" width="10" style="1" bestFit="1" customWidth="1"/>
    <col min="258" max="258" width="10.85546875" style="1" bestFit="1" customWidth="1"/>
    <col min="259" max="259" width="15" style="1" customWidth="1"/>
    <col min="260" max="260" width="18.42578125" style="1" customWidth="1"/>
    <col min="261" max="261" width="18.5703125" style="1" customWidth="1"/>
    <col min="262" max="262" width="19.42578125" style="1" bestFit="1" customWidth="1"/>
    <col min="263" max="263" width="16.5703125" style="1" customWidth="1"/>
    <col min="264" max="509" width="11.5703125" style="1"/>
    <col min="510" max="510" width="10.5703125" style="1" bestFit="1" customWidth="1"/>
    <col min="511" max="511" width="64.42578125" style="1" customWidth="1"/>
    <col min="512" max="512" width="12" style="1" bestFit="1" customWidth="1"/>
    <col min="513" max="513" width="10" style="1" bestFit="1" customWidth="1"/>
    <col min="514" max="514" width="10.85546875" style="1" bestFit="1" customWidth="1"/>
    <col min="515" max="515" width="15" style="1" customWidth="1"/>
    <col min="516" max="516" width="18.42578125" style="1" customWidth="1"/>
    <col min="517" max="517" width="18.5703125" style="1" customWidth="1"/>
    <col min="518" max="518" width="19.42578125" style="1" bestFit="1" customWidth="1"/>
    <col min="519" max="519" width="16.5703125" style="1" customWidth="1"/>
    <col min="520" max="765" width="11.5703125" style="1"/>
    <col min="766" max="766" width="10.5703125" style="1" bestFit="1" customWidth="1"/>
    <col min="767" max="767" width="64.42578125" style="1" customWidth="1"/>
    <col min="768" max="768" width="12" style="1" bestFit="1" customWidth="1"/>
    <col min="769" max="769" width="10" style="1" bestFit="1" customWidth="1"/>
    <col min="770" max="770" width="10.85546875" style="1" bestFit="1" customWidth="1"/>
    <col min="771" max="771" width="15" style="1" customWidth="1"/>
    <col min="772" max="772" width="18.42578125" style="1" customWidth="1"/>
    <col min="773" max="773" width="18.5703125" style="1" customWidth="1"/>
    <col min="774" max="774" width="19.42578125" style="1" bestFit="1" customWidth="1"/>
    <col min="775" max="775" width="16.5703125" style="1" customWidth="1"/>
    <col min="776" max="1021" width="11.5703125" style="1"/>
    <col min="1022" max="1022" width="10.5703125" style="1" bestFit="1" customWidth="1"/>
    <col min="1023" max="1023" width="64.42578125" style="1" customWidth="1"/>
    <col min="1024" max="1024" width="12" style="1" bestFit="1" customWidth="1"/>
    <col min="1025" max="1025" width="10" style="1" bestFit="1" customWidth="1"/>
    <col min="1026" max="1026" width="10.85546875" style="1" bestFit="1" customWidth="1"/>
    <col min="1027" max="1027" width="15" style="1" customWidth="1"/>
    <col min="1028" max="1028" width="18.42578125" style="1" customWidth="1"/>
    <col min="1029" max="1029" width="18.5703125" style="1" customWidth="1"/>
    <col min="1030" max="1030" width="19.42578125" style="1" bestFit="1" customWidth="1"/>
    <col min="1031" max="1031" width="16.5703125" style="1" customWidth="1"/>
    <col min="1032" max="1277" width="11.5703125" style="1"/>
    <col min="1278" max="1278" width="10.5703125" style="1" bestFit="1" customWidth="1"/>
    <col min="1279" max="1279" width="64.42578125" style="1" customWidth="1"/>
    <col min="1280" max="1280" width="12" style="1" bestFit="1" customWidth="1"/>
    <col min="1281" max="1281" width="10" style="1" bestFit="1" customWidth="1"/>
    <col min="1282" max="1282" width="10.85546875" style="1" bestFit="1" customWidth="1"/>
    <col min="1283" max="1283" width="15" style="1" customWidth="1"/>
    <col min="1284" max="1284" width="18.42578125" style="1" customWidth="1"/>
    <col min="1285" max="1285" width="18.5703125" style="1" customWidth="1"/>
    <col min="1286" max="1286" width="19.42578125" style="1" bestFit="1" customWidth="1"/>
    <col min="1287" max="1287" width="16.5703125" style="1" customWidth="1"/>
    <col min="1288" max="1533" width="11.5703125" style="1"/>
    <col min="1534" max="1534" width="10.5703125" style="1" bestFit="1" customWidth="1"/>
    <col min="1535" max="1535" width="64.42578125" style="1" customWidth="1"/>
    <col min="1536" max="1536" width="12" style="1" bestFit="1" customWidth="1"/>
    <col min="1537" max="1537" width="10" style="1" bestFit="1" customWidth="1"/>
    <col min="1538" max="1538" width="10.85546875" style="1" bestFit="1" customWidth="1"/>
    <col min="1539" max="1539" width="15" style="1" customWidth="1"/>
    <col min="1540" max="1540" width="18.42578125" style="1" customWidth="1"/>
    <col min="1541" max="1541" width="18.5703125" style="1" customWidth="1"/>
    <col min="1542" max="1542" width="19.42578125" style="1" bestFit="1" customWidth="1"/>
    <col min="1543" max="1543" width="16.5703125" style="1" customWidth="1"/>
    <col min="1544" max="1789" width="11.5703125" style="1"/>
    <col min="1790" max="1790" width="10.5703125" style="1" bestFit="1" customWidth="1"/>
    <col min="1791" max="1791" width="64.42578125" style="1" customWidth="1"/>
    <col min="1792" max="1792" width="12" style="1" bestFit="1" customWidth="1"/>
    <col min="1793" max="1793" width="10" style="1" bestFit="1" customWidth="1"/>
    <col min="1794" max="1794" width="10.85546875" style="1" bestFit="1" customWidth="1"/>
    <col min="1795" max="1795" width="15" style="1" customWidth="1"/>
    <col min="1796" max="1796" width="18.42578125" style="1" customWidth="1"/>
    <col min="1797" max="1797" width="18.5703125" style="1" customWidth="1"/>
    <col min="1798" max="1798" width="19.42578125" style="1" bestFit="1" customWidth="1"/>
    <col min="1799" max="1799" width="16.5703125" style="1" customWidth="1"/>
    <col min="1800" max="2045" width="11.5703125" style="1"/>
    <col min="2046" max="2046" width="10.5703125" style="1" bestFit="1" customWidth="1"/>
    <col min="2047" max="2047" width="64.42578125" style="1" customWidth="1"/>
    <col min="2048" max="2048" width="12" style="1" bestFit="1" customWidth="1"/>
    <col min="2049" max="2049" width="10" style="1" bestFit="1" customWidth="1"/>
    <col min="2050" max="2050" width="10.85546875" style="1" bestFit="1" customWidth="1"/>
    <col min="2051" max="2051" width="15" style="1" customWidth="1"/>
    <col min="2052" max="2052" width="18.42578125" style="1" customWidth="1"/>
    <col min="2053" max="2053" width="18.5703125" style="1" customWidth="1"/>
    <col min="2054" max="2054" width="19.42578125" style="1" bestFit="1" customWidth="1"/>
    <col min="2055" max="2055" width="16.5703125" style="1" customWidth="1"/>
    <col min="2056" max="2301" width="11.5703125" style="1"/>
    <col min="2302" max="2302" width="10.5703125" style="1" bestFit="1" customWidth="1"/>
    <col min="2303" max="2303" width="64.42578125" style="1" customWidth="1"/>
    <col min="2304" max="2304" width="12" style="1" bestFit="1" customWidth="1"/>
    <col min="2305" max="2305" width="10" style="1" bestFit="1" customWidth="1"/>
    <col min="2306" max="2306" width="10.85546875" style="1" bestFit="1" customWidth="1"/>
    <col min="2307" max="2307" width="15" style="1" customWidth="1"/>
    <col min="2308" max="2308" width="18.42578125" style="1" customWidth="1"/>
    <col min="2309" max="2309" width="18.5703125" style="1" customWidth="1"/>
    <col min="2310" max="2310" width="19.42578125" style="1" bestFit="1" customWidth="1"/>
    <col min="2311" max="2311" width="16.5703125" style="1" customWidth="1"/>
    <col min="2312" max="2557" width="11.5703125" style="1"/>
    <col min="2558" max="2558" width="10.5703125" style="1" bestFit="1" customWidth="1"/>
    <col min="2559" max="2559" width="64.42578125" style="1" customWidth="1"/>
    <col min="2560" max="2560" width="12" style="1" bestFit="1" customWidth="1"/>
    <col min="2561" max="2561" width="10" style="1" bestFit="1" customWidth="1"/>
    <col min="2562" max="2562" width="10.85546875" style="1" bestFit="1" customWidth="1"/>
    <col min="2563" max="2563" width="15" style="1" customWidth="1"/>
    <col min="2564" max="2564" width="18.42578125" style="1" customWidth="1"/>
    <col min="2565" max="2565" width="18.5703125" style="1" customWidth="1"/>
    <col min="2566" max="2566" width="19.42578125" style="1" bestFit="1" customWidth="1"/>
    <col min="2567" max="2567" width="16.5703125" style="1" customWidth="1"/>
    <col min="2568" max="2813" width="11.5703125" style="1"/>
    <col min="2814" max="2814" width="10.5703125" style="1" bestFit="1" customWidth="1"/>
    <col min="2815" max="2815" width="64.42578125" style="1" customWidth="1"/>
    <col min="2816" max="2816" width="12" style="1" bestFit="1" customWidth="1"/>
    <col min="2817" max="2817" width="10" style="1" bestFit="1" customWidth="1"/>
    <col min="2818" max="2818" width="10.85546875" style="1" bestFit="1" customWidth="1"/>
    <col min="2819" max="2819" width="15" style="1" customWidth="1"/>
    <col min="2820" max="2820" width="18.42578125" style="1" customWidth="1"/>
    <col min="2821" max="2821" width="18.5703125" style="1" customWidth="1"/>
    <col min="2822" max="2822" width="19.42578125" style="1" bestFit="1" customWidth="1"/>
    <col min="2823" max="2823" width="16.5703125" style="1" customWidth="1"/>
    <col min="2824" max="3069" width="11.5703125" style="1"/>
    <col min="3070" max="3070" width="10.5703125" style="1" bestFit="1" customWidth="1"/>
    <col min="3071" max="3071" width="64.42578125" style="1" customWidth="1"/>
    <col min="3072" max="3072" width="12" style="1" bestFit="1" customWidth="1"/>
    <col min="3073" max="3073" width="10" style="1" bestFit="1" customWidth="1"/>
    <col min="3074" max="3074" width="10.85546875" style="1" bestFit="1" customWidth="1"/>
    <col min="3075" max="3075" width="15" style="1" customWidth="1"/>
    <col min="3076" max="3076" width="18.42578125" style="1" customWidth="1"/>
    <col min="3077" max="3077" width="18.5703125" style="1" customWidth="1"/>
    <col min="3078" max="3078" width="19.42578125" style="1" bestFit="1" customWidth="1"/>
    <col min="3079" max="3079" width="16.5703125" style="1" customWidth="1"/>
    <col min="3080" max="3325" width="11.5703125" style="1"/>
    <col min="3326" max="3326" width="10.5703125" style="1" bestFit="1" customWidth="1"/>
    <col min="3327" max="3327" width="64.42578125" style="1" customWidth="1"/>
    <col min="3328" max="3328" width="12" style="1" bestFit="1" customWidth="1"/>
    <col min="3329" max="3329" width="10" style="1" bestFit="1" customWidth="1"/>
    <col min="3330" max="3330" width="10.85546875" style="1" bestFit="1" customWidth="1"/>
    <col min="3331" max="3331" width="15" style="1" customWidth="1"/>
    <col min="3332" max="3332" width="18.42578125" style="1" customWidth="1"/>
    <col min="3333" max="3333" width="18.5703125" style="1" customWidth="1"/>
    <col min="3334" max="3334" width="19.42578125" style="1" bestFit="1" customWidth="1"/>
    <col min="3335" max="3335" width="16.5703125" style="1" customWidth="1"/>
    <col min="3336" max="3581" width="11.5703125" style="1"/>
    <col min="3582" max="3582" width="10.5703125" style="1" bestFit="1" customWidth="1"/>
    <col min="3583" max="3583" width="64.42578125" style="1" customWidth="1"/>
    <col min="3584" max="3584" width="12" style="1" bestFit="1" customWidth="1"/>
    <col min="3585" max="3585" width="10" style="1" bestFit="1" customWidth="1"/>
    <col min="3586" max="3586" width="10.85546875" style="1" bestFit="1" customWidth="1"/>
    <col min="3587" max="3587" width="15" style="1" customWidth="1"/>
    <col min="3588" max="3588" width="18.42578125" style="1" customWidth="1"/>
    <col min="3589" max="3589" width="18.5703125" style="1" customWidth="1"/>
    <col min="3590" max="3590" width="19.42578125" style="1" bestFit="1" customWidth="1"/>
    <col min="3591" max="3591" width="16.5703125" style="1" customWidth="1"/>
    <col min="3592" max="3837" width="11.5703125" style="1"/>
    <col min="3838" max="3838" width="10.5703125" style="1" bestFit="1" customWidth="1"/>
    <col min="3839" max="3839" width="64.42578125" style="1" customWidth="1"/>
    <col min="3840" max="3840" width="12" style="1" bestFit="1" customWidth="1"/>
    <col min="3841" max="3841" width="10" style="1" bestFit="1" customWidth="1"/>
    <col min="3842" max="3842" width="10.85546875" style="1" bestFit="1" customWidth="1"/>
    <col min="3843" max="3843" width="15" style="1" customWidth="1"/>
    <col min="3844" max="3844" width="18.42578125" style="1" customWidth="1"/>
    <col min="3845" max="3845" width="18.5703125" style="1" customWidth="1"/>
    <col min="3846" max="3846" width="19.42578125" style="1" bestFit="1" customWidth="1"/>
    <col min="3847" max="3847" width="16.5703125" style="1" customWidth="1"/>
    <col min="3848" max="4093" width="11.5703125" style="1"/>
    <col min="4094" max="4094" width="10.5703125" style="1" bestFit="1" customWidth="1"/>
    <col min="4095" max="4095" width="64.42578125" style="1" customWidth="1"/>
    <col min="4096" max="4096" width="12" style="1" bestFit="1" customWidth="1"/>
    <col min="4097" max="4097" width="10" style="1" bestFit="1" customWidth="1"/>
    <col min="4098" max="4098" width="10.85546875" style="1" bestFit="1" customWidth="1"/>
    <col min="4099" max="4099" width="15" style="1" customWidth="1"/>
    <col min="4100" max="4100" width="18.42578125" style="1" customWidth="1"/>
    <col min="4101" max="4101" width="18.5703125" style="1" customWidth="1"/>
    <col min="4102" max="4102" width="19.42578125" style="1" bestFit="1" customWidth="1"/>
    <col min="4103" max="4103" width="16.5703125" style="1" customWidth="1"/>
    <col min="4104" max="4349" width="11.5703125" style="1"/>
    <col min="4350" max="4350" width="10.5703125" style="1" bestFit="1" customWidth="1"/>
    <col min="4351" max="4351" width="64.42578125" style="1" customWidth="1"/>
    <col min="4352" max="4352" width="12" style="1" bestFit="1" customWidth="1"/>
    <col min="4353" max="4353" width="10" style="1" bestFit="1" customWidth="1"/>
    <col min="4354" max="4354" width="10.85546875" style="1" bestFit="1" customWidth="1"/>
    <col min="4355" max="4355" width="15" style="1" customWidth="1"/>
    <col min="4356" max="4356" width="18.42578125" style="1" customWidth="1"/>
    <col min="4357" max="4357" width="18.5703125" style="1" customWidth="1"/>
    <col min="4358" max="4358" width="19.42578125" style="1" bestFit="1" customWidth="1"/>
    <col min="4359" max="4359" width="16.5703125" style="1" customWidth="1"/>
    <col min="4360" max="4605" width="11.5703125" style="1"/>
    <col min="4606" max="4606" width="10.5703125" style="1" bestFit="1" customWidth="1"/>
    <col min="4607" max="4607" width="64.42578125" style="1" customWidth="1"/>
    <col min="4608" max="4608" width="12" style="1" bestFit="1" customWidth="1"/>
    <col min="4609" max="4609" width="10" style="1" bestFit="1" customWidth="1"/>
    <col min="4610" max="4610" width="10.85546875" style="1" bestFit="1" customWidth="1"/>
    <col min="4611" max="4611" width="15" style="1" customWidth="1"/>
    <col min="4612" max="4612" width="18.42578125" style="1" customWidth="1"/>
    <col min="4613" max="4613" width="18.5703125" style="1" customWidth="1"/>
    <col min="4614" max="4614" width="19.42578125" style="1" bestFit="1" customWidth="1"/>
    <col min="4615" max="4615" width="16.5703125" style="1" customWidth="1"/>
    <col min="4616" max="4861" width="11.5703125" style="1"/>
    <col min="4862" max="4862" width="10.5703125" style="1" bestFit="1" customWidth="1"/>
    <col min="4863" max="4863" width="64.42578125" style="1" customWidth="1"/>
    <col min="4864" max="4864" width="12" style="1" bestFit="1" customWidth="1"/>
    <col min="4865" max="4865" width="10" style="1" bestFit="1" customWidth="1"/>
    <col min="4866" max="4866" width="10.85546875" style="1" bestFit="1" customWidth="1"/>
    <col min="4867" max="4867" width="15" style="1" customWidth="1"/>
    <col min="4868" max="4868" width="18.42578125" style="1" customWidth="1"/>
    <col min="4869" max="4869" width="18.5703125" style="1" customWidth="1"/>
    <col min="4870" max="4870" width="19.42578125" style="1" bestFit="1" customWidth="1"/>
    <col min="4871" max="4871" width="16.5703125" style="1" customWidth="1"/>
    <col min="4872" max="5117" width="11.5703125" style="1"/>
    <col min="5118" max="5118" width="10.5703125" style="1" bestFit="1" customWidth="1"/>
    <col min="5119" max="5119" width="64.42578125" style="1" customWidth="1"/>
    <col min="5120" max="5120" width="12" style="1" bestFit="1" customWidth="1"/>
    <col min="5121" max="5121" width="10" style="1" bestFit="1" customWidth="1"/>
    <col min="5122" max="5122" width="10.85546875" style="1" bestFit="1" customWidth="1"/>
    <col min="5123" max="5123" width="15" style="1" customWidth="1"/>
    <col min="5124" max="5124" width="18.42578125" style="1" customWidth="1"/>
    <col min="5125" max="5125" width="18.5703125" style="1" customWidth="1"/>
    <col min="5126" max="5126" width="19.42578125" style="1" bestFit="1" customWidth="1"/>
    <col min="5127" max="5127" width="16.5703125" style="1" customWidth="1"/>
    <col min="5128" max="5373" width="11.5703125" style="1"/>
    <col min="5374" max="5374" width="10.5703125" style="1" bestFit="1" customWidth="1"/>
    <col min="5375" max="5375" width="64.42578125" style="1" customWidth="1"/>
    <col min="5376" max="5376" width="12" style="1" bestFit="1" customWidth="1"/>
    <col min="5377" max="5377" width="10" style="1" bestFit="1" customWidth="1"/>
    <col min="5378" max="5378" width="10.85546875" style="1" bestFit="1" customWidth="1"/>
    <col min="5379" max="5379" width="15" style="1" customWidth="1"/>
    <col min="5380" max="5380" width="18.42578125" style="1" customWidth="1"/>
    <col min="5381" max="5381" width="18.5703125" style="1" customWidth="1"/>
    <col min="5382" max="5382" width="19.42578125" style="1" bestFit="1" customWidth="1"/>
    <col min="5383" max="5383" width="16.5703125" style="1" customWidth="1"/>
    <col min="5384" max="5629" width="11.5703125" style="1"/>
    <col min="5630" max="5630" width="10.5703125" style="1" bestFit="1" customWidth="1"/>
    <col min="5631" max="5631" width="64.42578125" style="1" customWidth="1"/>
    <col min="5632" max="5632" width="12" style="1" bestFit="1" customWidth="1"/>
    <col min="5633" max="5633" width="10" style="1" bestFit="1" customWidth="1"/>
    <col min="5634" max="5634" width="10.85546875" style="1" bestFit="1" customWidth="1"/>
    <col min="5635" max="5635" width="15" style="1" customWidth="1"/>
    <col min="5636" max="5636" width="18.42578125" style="1" customWidth="1"/>
    <col min="5637" max="5637" width="18.5703125" style="1" customWidth="1"/>
    <col min="5638" max="5638" width="19.42578125" style="1" bestFit="1" customWidth="1"/>
    <col min="5639" max="5639" width="16.5703125" style="1" customWidth="1"/>
    <col min="5640" max="5885" width="11.5703125" style="1"/>
    <col min="5886" max="5886" width="10.5703125" style="1" bestFit="1" customWidth="1"/>
    <col min="5887" max="5887" width="64.42578125" style="1" customWidth="1"/>
    <col min="5888" max="5888" width="12" style="1" bestFit="1" customWidth="1"/>
    <col min="5889" max="5889" width="10" style="1" bestFit="1" customWidth="1"/>
    <col min="5890" max="5890" width="10.85546875" style="1" bestFit="1" customWidth="1"/>
    <col min="5891" max="5891" width="15" style="1" customWidth="1"/>
    <col min="5892" max="5892" width="18.42578125" style="1" customWidth="1"/>
    <col min="5893" max="5893" width="18.5703125" style="1" customWidth="1"/>
    <col min="5894" max="5894" width="19.42578125" style="1" bestFit="1" customWidth="1"/>
    <col min="5895" max="5895" width="16.5703125" style="1" customWidth="1"/>
    <col min="5896" max="6141" width="11.5703125" style="1"/>
    <col min="6142" max="6142" width="10.5703125" style="1" bestFit="1" customWidth="1"/>
    <col min="6143" max="6143" width="64.42578125" style="1" customWidth="1"/>
    <col min="6144" max="6144" width="12" style="1" bestFit="1" customWidth="1"/>
    <col min="6145" max="6145" width="10" style="1" bestFit="1" customWidth="1"/>
    <col min="6146" max="6146" width="10.85546875" style="1" bestFit="1" customWidth="1"/>
    <col min="6147" max="6147" width="15" style="1" customWidth="1"/>
    <col min="6148" max="6148" width="18.42578125" style="1" customWidth="1"/>
    <col min="6149" max="6149" width="18.5703125" style="1" customWidth="1"/>
    <col min="6150" max="6150" width="19.42578125" style="1" bestFit="1" customWidth="1"/>
    <col min="6151" max="6151" width="16.5703125" style="1" customWidth="1"/>
    <col min="6152" max="6397" width="11.5703125" style="1"/>
    <col min="6398" max="6398" width="10.5703125" style="1" bestFit="1" customWidth="1"/>
    <col min="6399" max="6399" width="64.42578125" style="1" customWidth="1"/>
    <col min="6400" max="6400" width="12" style="1" bestFit="1" customWidth="1"/>
    <col min="6401" max="6401" width="10" style="1" bestFit="1" customWidth="1"/>
    <col min="6402" max="6402" width="10.85546875" style="1" bestFit="1" customWidth="1"/>
    <col min="6403" max="6403" width="15" style="1" customWidth="1"/>
    <col min="6404" max="6404" width="18.42578125" style="1" customWidth="1"/>
    <col min="6405" max="6405" width="18.5703125" style="1" customWidth="1"/>
    <col min="6406" max="6406" width="19.42578125" style="1" bestFit="1" customWidth="1"/>
    <col min="6407" max="6407" width="16.5703125" style="1" customWidth="1"/>
    <col min="6408" max="6653" width="11.5703125" style="1"/>
    <col min="6654" max="6654" width="10.5703125" style="1" bestFit="1" customWidth="1"/>
    <col min="6655" max="6655" width="64.42578125" style="1" customWidth="1"/>
    <col min="6656" max="6656" width="12" style="1" bestFit="1" customWidth="1"/>
    <col min="6657" max="6657" width="10" style="1" bestFit="1" customWidth="1"/>
    <col min="6658" max="6658" width="10.85546875" style="1" bestFit="1" customWidth="1"/>
    <col min="6659" max="6659" width="15" style="1" customWidth="1"/>
    <col min="6660" max="6660" width="18.42578125" style="1" customWidth="1"/>
    <col min="6661" max="6661" width="18.5703125" style="1" customWidth="1"/>
    <col min="6662" max="6662" width="19.42578125" style="1" bestFit="1" customWidth="1"/>
    <col min="6663" max="6663" width="16.5703125" style="1" customWidth="1"/>
    <col min="6664" max="6909" width="11.5703125" style="1"/>
    <col min="6910" max="6910" width="10.5703125" style="1" bestFit="1" customWidth="1"/>
    <col min="6911" max="6911" width="64.42578125" style="1" customWidth="1"/>
    <col min="6912" max="6912" width="12" style="1" bestFit="1" customWidth="1"/>
    <col min="6913" max="6913" width="10" style="1" bestFit="1" customWidth="1"/>
    <col min="6914" max="6914" width="10.85546875" style="1" bestFit="1" customWidth="1"/>
    <col min="6915" max="6915" width="15" style="1" customWidth="1"/>
    <col min="6916" max="6916" width="18.42578125" style="1" customWidth="1"/>
    <col min="6917" max="6917" width="18.5703125" style="1" customWidth="1"/>
    <col min="6918" max="6918" width="19.42578125" style="1" bestFit="1" customWidth="1"/>
    <col min="6919" max="6919" width="16.5703125" style="1" customWidth="1"/>
    <col min="6920" max="7165" width="11.5703125" style="1"/>
    <col min="7166" max="7166" width="10.5703125" style="1" bestFit="1" customWidth="1"/>
    <col min="7167" max="7167" width="64.42578125" style="1" customWidth="1"/>
    <col min="7168" max="7168" width="12" style="1" bestFit="1" customWidth="1"/>
    <col min="7169" max="7169" width="10" style="1" bestFit="1" customWidth="1"/>
    <col min="7170" max="7170" width="10.85546875" style="1" bestFit="1" customWidth="1"/>
    <col min="7171" max="7171" width="15" style="1" customWidth="1"/>
    <col min="7172" max="7172" width="18.42578125" style="1" customWidth="1"/>
    <col min="7173" max="7173" width="18.5703125" style="1" customWidth="1"/>
    <col min="7174" max="7174" width="19.42578125" style="1" bestFit="1" customWidth="1"/>
    <col min="7175" max="7175" width="16.5703125" style="1" customWidth="1"/>
    <col min="7176" max="7421" width="11.5703125" style="1"/>
    <col min="7422" max="7422" width="10.5703125" style="1" bestFit="1" customWidth="1"/>
    <col min="7423" max="7423" width="64.42578125" style="1" customWidth="1"/>
    <col min="7424" max="7424" width="12" style="1" bestFit="1" customWidth="1"/>
    <col min="7425" max="7425" width="10" style="1" bestFit="1" customWidth="1"/>
    <col min="7426" max="7426" width="10.85546875" style="1" bestFit="1" customWidth="1"/>
    <col min="7427" max="7427" width="15" style="1" customWidth="1"/>
    <col min="7428" max="7428" width="18.42578125" style="1" customWidth="1"/>
    <col min="7429" max="7429" width="18.5703125" style="1" customWidth="1"/>
    <col min="7430" max="7430" width="19.42578125" style="1" bestFit="1" customWidth="1"/>
    <col min="7431" max="7431" width="16.5703125" style="1" customWidth="1"/>
    <col min="7432" max="7677" width="11.5703125" style="1"/>
    <col min="7678" max="7678" width="10.5703125" style="1" bestFit="1" customWidth="1"/>
    <col min="7679" max="7679" width="64.42578125" style="1" customWidth="1"/>
    <col min="7680" max="7680" width="12" style="1" bestFit="1" customWidth="1"/>
    <col min="7681" max="7681" width="10" style="1" bestFit="1" customWidth="1"/>
    <col min="7682" max="7682" width="10.85546875" style="1" bestFit="1" customWidth="1"/>
    <col min="7683" max="7683" width="15" style="1" customWidth="1"/>
    <col min="7684" max="7684" width="18.42578125" style="1" customWidth="1"/>
    <col min="7685" max="7685" width="18.5703125" style="1" customWidth="1"/>
    <col min="7686" max="7686" width="19.42578125" style="1" bestFit="1" customWidth="1"/>
    <col min="7687" max="7687" width="16.5703125" style="1" customWidth="1"/>
    <col min="7688" max="7933" width="11.5703125" style="1"/>
    <col min="7934" max="7934" width="10.5703125" style="1" bestFit="1" customWidth="1"/>
    <col min="7935" max="7935" width="64.42578125" style="1" customWidth="1"/>
    <col min="7936" max="7936" width="12" style="1" bestFit="1" customWidth="1"/>
    <col min="7937" max="7937" width="10" style="1" bestFit="1" customWidth="1"/>
    <col min="7938" max="7938" width="10.85546875" style="1" bestFit="1" customWidth="1"/>
    <col min="7939" max="7939" width="15" style="1" customWidth="1"/>
    <col min="7940" max="7940" width="18.42578125" style="1" customWidth="1"/>
    <col min="7941" max="7941" width="18.5703125" style="1" customWidth="1"/>
    <col min="7942" max="7942" width="19.42578125" style="1" bestFit="1" customWidth="1"/>
    <col min="7943" max="7943" width="16.5703125" style="1" customWidth="1"/>
    <col min="7944" max="8189" width="11.5703125" style="1"/>
    <col min="8190" max="8190" width="10.5703125" style="1" bestFit="1" customWidth="1"/>
    <col min="8191" max="8191" width="64.42578125" style="1" customWidth="1"/>
    <col min="8192" max="8192" width="12" style="1" bestFit="1" customWidth="1"/>
    <col min="8193" max="8193" width="10" style="1" bestFit="1" customWidth="1"/>
    <col min="8194" max="8194" width="10.85546875" style="1" bestFit="1" customWidth="1"/>
    <col min="8195" max="8195" width="15" style="1" customWidth="1"/>
    <col min="8196" max="8196" width="18.42578125" style="1" customWidth="1"/>
    <col min="8197" max="8197" width="18.5703125" style="1" customWidth="1"/>
    <col min="8198" max="8198" width="19.42578125" style="1" bestFit="1" customWidth="1"/>
    <col min="8199" max="8199" width="16.5703125" style="1" customWidth="1"/>
    <col min="8200" max="8445" width="11.5703125" style="1"/>
    <col min="8446" max="8446" width="10.5703125" style="1" bestFit="1" customWidth="1"/>
    <col min="8447" max="8447" width="64.42578125" style="1" customWidth="1"/>
    <col min="8448" max="8448" width="12" style="1" bestFit="1" customWidth="1"/>
    <col min="8449" max="8449" width="10" style="1" bestFit="1" customWidth="1"/>
    <col min="8450" max="8450" width="10.85546875" style="1" bestFit="1" customWidth="1"/>
    <col min="8451" max="8451" width="15" style="1" customWidth="1"/>
    <col min="8452" max="8452" width="18.42578125" style="1" customWidth="1"/>
    <col min="8453" max="8453" width="18.5703125" style="1" customWidth="1"/>
    <col min="8454" max="8454" width="19.42578125" style="1" bestFit="1" customWidth="1"/>
    <col min="8455" max="8455" width="16.5703125" style="1" customWidth="1"/>
    <col min="8456" max="8701" width="11.5703125" style="1"/>
    <col min="8702" max="8702" width="10.5703125" style="1" bestFit="1" customWidth="1"/>
    <col min="8703" max="8703" width="64.42578125" style="1" customWidth="1"/>
    <col min="8704" max="8704" width="12" style="1" bestFit="1" customWidth="1"/>
    <col min="8705" max="8705" width="10" style="1" bestFit="1" customWidth="1"/>
    <col min="8706" max="8706" width="10.85546875" style="1" bestFit="1" customWidth="1"/>
    <col min="8707" max="8707" width="15" style="1" customWidth="1"/>
    <col min="8708" max="8708" width="18.42578125" style="1" customWidth="1"/>
    <col min="8709" max="8709" width="18.5703125" style="1" customWidth="1"/>
    <col min="8710" max="8710" width="19.42578125" style="1" bestFit="1" customWidth="1"/>
    <col min="8711" max="8711" width="16.5703125" style="1" customWidth="1"/>
    <col min="8712" max="8957" width="11.5703125" style="1"/>
    <col min="8958" max="8958" width="10.5703125" style="1" bestFit="1" customWidth="1"/>
    <col min="8959" max="8959" width="64.42578125" style="1" customWidth="1"/>
    <col min="8960" max="8960" width="12" style="1" bestFit="1" customWidth="1"/>
    <col min="8961" max="8961" width="10" style="1" bestFit="1" customWidth="1"/>
    <col min="8962" max="8962" width="10.85546875" style="1" bestFit="1" customWidth="1"/>
    <col min="8963" max="8963" width="15" style="1" customWidth="1"/>
    <col min="8964" max="8964" width="18.42578125" style="1" customWidth="1"/>
    <col min="8965" max="8965" width="18.5703125" style="1" customWidth="1"/>
    <col min="8966" max="8966" width="19.42578125" style="1" bestFit="1" customWidth="1"/>
    <col min="8967" max="8967" width="16.5703125" style="1" customWidth="1"/>
    <col min="8968" max="9213" width="11.5703125" style="1"/>
    <col min="9214" max="9214" width="10.5703125" style="1" bestFit="1" customWidth="1"/>
    <col min="9215" max="9215" width="64.42578125" style="1" customWidth="1"/>
    <col min="9216" max="9216" width="12" style="1" bestFit="1" customWidth="1"/>
    <col min="9217" max="9217" width="10" style="1" bestFit="1" customWidth="1"/>
    <col min="9218" max="9218" width="10.85546875" style="1" bestFit="1" customWidth="1"/>
    <col min="9219" max="9219" width="15" style="1" customWidth="1"/>
    <col min="9220" max="9220" width="18.42578125" style="1" customWidth="1"/>
    <col min="9221" max="9221" width="18.5703125" style="1" customWidth="1"/>
    <col min="9222" max="9222" width="19.42578125" style="1" bestFit="1" customWidth="1"/>
    <col min="9223" max="9223" width="16.5703125" style="1" customWidth="1"/>
    <col min="9224" max="9469" width="11.5703125" style="1"/>
    <col min="9470" max="9470" width="10.5703125" style="1" bestFit="1" customWidth="1"/>
    <col min="9471" max="9471" width="64.42578125" style="1" customWidth="1"/>
    <col min="9472" max="9472" width="12" style="1" bestFit="1" customWidth="1"/>
    <col min="9473" max="9473" width="10" style="1" bestFit="1" customWidth="1"/>
    <col min="9474" max="9474" width="10.85546875" style="1" bestFit="1" customWidth="1"/>
    <col min="9475" max="9475" width="15" style="1" customWidth="1"/>
    <col min="9476" max="9476" width="18.42578125" style="1" customWidth="1"/>
    <col min="9477" max="9477" width="18.5703125" style="1" customWidth="1"/>
    <col min="9478" max="9478" width="19.42578125" style="1" bestFit="1" customWidth="1"/>
    <col min="9479" max="9479" width="16.5703125" style="1" customWidth="1"/>
    <col min="9480" max="9725" width="11.5703125" style="1"/>
    <col min="9726" max="9726" width="10.5703125" style="1" bestFit="1" customWidth="1"/>
    <col min="9727" max="9727" width="64.42578125" style="1" customWidth="1"/>
    <col min="9728" max="9728" width="12" style="1" bestFit="1" customWidth="1"/>
    <col min="9729" max="9729" width="10" style="1" bestFit="1" customWidth="1"/>
    <col min="9730" max="9730" width="10.85546875" style="1" bestFit="1" customWidth="1"/>
    <col min="9731" max="9731" width="15" style="1" customWidth="1"/>
    <col min="9732" max="9732" width="18.42578125" style="1" customWidth="1"/>
    <col min="9733" max="9733" width="18.5703125" style="1" customWidth="1"/>
    <col min="9734" max="9734" width="19.42578125" style="1" bestFit="1" customWidth="1"/>
    <col min="9735" max="9735" width="16.5703125" style="1" customWidth="1"/>
    <col min="9736" max="9981" width="11.5703125" style="1"/>
    <col min="9982" max="9982" width="10.5703125" style="1" bestFit="1" customWidth="1"/>
    <col min="9983" max="9983" width="64.42578125" style="1" customWidth="1"/>
    <col min="9984" max="9984" width="12" style="1" bestFit="1" customWidth="1"/>
    <col min="9985" max="9985" width="10" style="1" bestFit="1" customWidth="1"/>
    <col min="9986" max="9986" width="10.85546875" style="1" bestFit="1" customWidth="1"/>
    <col min="9987" max="9987" width="15" style="1" customWidth="1"/>
    <col min="9988" max="9988" width="18.42578125" style="1" customWidth="1"/>
    <col min="9989" max="9989" width="18.5703125" style="1" customWidth="1"/>
    <col min="9990" max="9990" width="19.42578125" style="1" bestFit="1" customWidth="1"/>
    <col min="9991" max="9991" width="16.5703125" style="1" customWidth="1"/>
    <col min="9992" max="10237" width="11.5703125" style="1"/>
    <col min="10238" max="10238" width="10.5703125" style="1" bestFit="1" customWidth="1"/>
    <col min="10239" max="10239" width="64.42578125" style="1" customWidth="1"/>
    <col min="10240" max="10240" width="12" style="1" bestFit="1" customWidth="1"/>
    <col min="10241" max="10241" width="10" style="1" bestFit="1" customWidth="1"/>
    <col min="10242" max="10242" width="10.85546875" style="1" bestFit="1" customWidth="1"/>
    <col min="10243" max="10243" width="15" style="1" customWidth="1"/>
    <col min="10244" max="10244" width="18.42578125" style="1" customWidth="1"/>
    <col min="10245" max="10245" width="18.5703125" style="1" customWidth="1"/>
    <col min="10246" max="10246" width="19.42578125" style="1" bestFit="1" customWidth="1"/>
    <col min="10247" max="10247" width="16.5703125" style="1" customWidth="1"/>
    <col min="10248" max="10493" width="11.5703125" style="1"/>
    <col min="10494" max="10494" width="10.5703125" style="1" bestFit="1" customWidth="1"/>
    <col min="10495" max="10495" width="64.42578125" style="1" customWidth="1"/>
    <col min="10496" max="10496" width="12" style="1" bestFit="1" customWidth="1"/>
    <col min="10497" max="10497" width="10" style="1" bestFit="1" customWidth="1"/>
    <col min="10498" max="10498" width="10.85546875" style="1" bestFit="1" customWidth="1"/>
    <col min="10499" max="10499" width="15" style="1" customWidth="1"/>
    <col min="10500" max="10500" width="18.42578125" style="1" customWidth="1"/>
    <col min="10501" max="10501" width="18.5703125" style="1" customWidth="1"/>
    <col min="10502" max="10502" width="19.42578125" style="1" bestFit="1" customWidth="1"/>
    <col min="10503" max="10503" width="16.5703125" style="1" customWidth="1"/>
    <col min="10504" max="10749" width="11.5703125" style="1"/>
    <col min="10750" max="10750" width="10.5703125" style="1" bestFit="1" customWidth="1"/>
    <col min="10751" max="10751" width="64.42578125" style="1" customWidth="1"/>
    <col min="10752" max="10752" width="12" style="1" bestFit="1" customWidth="1"/>
    <col min="10753" max="10753" width="10" style="1" bestFit="1" customWidth="1"/>
    <col min="10754" max="10754" width="10.85546875" style="1" bestFit="1" customWidth="1"/>
    <col min="10755" max="10755" width="15" style="1" customWidth="1"/>
    <col min="10756" max="10756" width="18.42578125" style="1" customWidth="1"/>
    <col min="10757" max="10757" width="18.5703125" style="1" customWidth="1"/>
    <col min="10758" max="10758" width="19.42578125" style="1" bestFit="1" customWidth="1"/>
    <col min="10759" max="10759" width="16.5703125" style="1" customWidth="1"/>
    <col min="10760" max="11005" width="11.5703125" style="1"/>
    <col min="11006" max="11006" width="10.5703125" style="1" bestFit="1" customWidth="1"/>
    <col min="11007" max="11007" width="64.42578125" style="1" customWidth="1"/>
    <col min="11008" max="11008" width="12" style="1" bestFit="1" customWidth="1"/>
    <col min="11009" max="11009" width="10" style="1" bestFit="1" customWidth="1"/>
    <col min="11010" max="11010" width="10.85546875" style="1" bestFit="1" customWidth="1"/>
    <col min="11011" max="11011" width="15" style="1" customWidth="1"/>
    <col min="11012" max="11012" width="18.42578125" style="1" customWidth="1"/>
    <col min="11013" max="11013" width="18.5703125" style="1" customWidth="1"/>
    <col min="11014" max="11014" width="19.42578125" style="1" bestFit="1" customWidth="1"/>
    <col min="11015" max="11015" width="16.5703125" style="1" customWidth="1"/>
    <col min="11016" max="11261" width="11.5703125" style="1"/>
    <col min="11262" max="11262" width="10.5703125" style="1" bestFit="1" customWidth="1"/>
    <col min="11263" max="11263" width="64.42578125" style="1" customWidth="1"/>
    <col min="11264" max="11264" width="12" style="1" bestFit="1" customWidth="1"/>
    <col min="11265" max="11265" width="10" style="1" bestFit="1" customWidth="1"/>
    <col min="11266" max="11266" width="10.85546875" style="1" bestFit="1" customWidth="1"/>
    <col min="11267" max="11267" width="15" style="1" customWidth="1"/>
    <col min="11268" max="11268" width="18.42578125" style="1" customWidth="1"/>
    <col min="11269" max="11269" width="18.5703125" style="1" customWidth="1"/>
    <col min="11270" max="11270" width="19.42578125" style="1" bestFit="1" customWidth="1"/>
    <col min="11271" max="11271" width="16.5703125" style="1" customWidth="1"/>
    <col min="11272" max="11517" width="11.5703125" style="1"/>
    <col min="11518" max="11518" width="10.5703125" style="1" bestFit="1" customWidth="1"/>
    <col min="11519" max="11519" width="64.42578125" style="1" customWidth="1"/>
    <col min="11520" max="11520" width="12" style="1" bestFit="1" customWidth="1"/>
    <col min="11521" max="11521" width="10" style="1" bestFit="1" customWidth="1"/>
    <col min="11522" max="11522" width="10.85546875" style="1" bestFit="1" customWidth="1"/>
    <col min="11523" max="11523" width="15" style="1" customWidth="1"/>
    <col min="11524" max="11524" width="18.42578125" style="1" customWidth="1"/>
    <col min="11525" max="11525" width="18.5703125" style="1" customWidth="1"/>
    <col min="11526" max="11526" width="19.42578125" style="1" bestFit="1" customWidth="1"/>
    <col min="11527" max="11527" width="16.5703125" style="1" customWidth="1"/>
    <col min="11528" max="11773" width="11.5703125" style="1"/>
    <col min="11774" max="11774" width="10.5703125" style="1" bestFit="1" customWidth="1"/>
    <col min="11775" max="11775" width="64.42578125" style="1" customWidth="1"/>
    <col min="11776" max="11776" width="12" style="1" bestFit="1" customWidth="1"/>
    <col min="11777" max="11777" width="10" style="1" bestFit="1" customWidth="1"/>
    <col min="11778" max="11778" width="10.85546875" style="1" bestFit="1" customWidth="1"/>
    <col min="11779" max="11779" width="15" style="1" customWidth="1"/>
    <col min="11780" max="11780" width="18.42578125" style="1" customWidth="1"/>
    <col min="11781" max="11781" width="18.5703125" style="1" customWidth="1"/>
    <col min="11782" max="11782" width="19.42578125" style="1" bestFit="1" customWidth="1"/>
    <col min="11783" max="11783" width="16.5703125" style="1" customWidth="1"/>
    <col min="11784" max="12029" width="11.5703125" style="1"/>
    <col min="12030" max="12030" width="10.5703125" style="1" bestFit="1" customWidth="1"/>
    <col min="12031" max="12031" width="64.42578125" style="1" customWidth="1"/>
    <col min="12032" max="12032" width="12" style="1" bestFit="1" customWidth="1"/>
    <col min="12033" max="12033" width="10" style="1" bestFit="1" customWidth="1"/>
    <col min="12034" max="12034" width="10.85546875" style="1" bestFit="1" customWidth="1"/>
    <col min="12035" max="12035" width="15" style="1" customWidth="1"/>
    <col min="12036" max="12036" width="18.42578125" style="1" customWidth="1"/>
    <col min="12037" max="12037" width="18.5703125" style="1" customWidth="1"/>
    <col min="12038" max="12038" width="19.42578125" style="1" bestFit="1" customWidth="1"/>
    <col min="12039" max="12039" width="16.5703125" style="1" customWidth="1"/>
    <col min="12040" max="12285" width="11.5703125" style="1"/>
    <col min="12286" max="12286" width="10.5703125" style="1" bestFit="1" customWidth="1"/>
    <col min="12287" max="12287" width="64.42578125" style="1" customWidth="1"/>
    <col min="12288" max="12288" width="12" style="1" bestFit="1" customWidth="1"/>
    <col min="12289" max="12289" width="10" style="1" bestFit="1" customWidth="1"/>
    <col min="12290" max="12290" width="10.85546875" style="1" bestFit="1" customWidth="1"/>
    <col min="12291" max="12291" width="15" style="1" customWidth="1"/>
    <col min="12292" max="12292" width="18.42578125" style="1" customWidth="1"/>
    <col min="12293" max="12293" width="18.5703125" style="1" customWidth="1"/>
    <col min="12294" max="12294" width="19.42578125" style="1" bestFit="1" customWidth="1"/>
    <col min="12295" max="12295" width="16.5703125" style="1" customWidth="1"/>
    <col min="12296" max="12541" width="11.5703125" style="1"/>
    <col min="12542" max="12542" width="10.5703125" style="1" bestFit="1" customWidth="1"/>
    <col min="12543" max="12543" width="64.42578125" style="1" customWidth="1"/>
    <col min="12544" max="12544" width="12" style="1" bestFit="1" customWidth="1"/>
    <col min="12545" max="12545" width="10" style="1" bestFit="1" customWidth="1"/>
    <col min="12546" max="12546" width="10.85546875" style="1" bestFit="1" customWidth="1"/>
    <col min="12547" max="12547" width="15" style="1" customWidth="1"/>
    <col min="12548" max="12548" width="18.42578125" style="1" customWidth="1"/>
    <col min="12549" max="12549" width="18.5703125" style="1" customWidth="1"/>
    <col min="12550" max="12550" width="19.42578125" style="1" bestFit="1" customWidth="1"/>
    <col min="12551" max="12551" width="16.5703125" style="1" customWidth="1"/>
    <col min="12552" max="12797" width="11.5703125" style="1"/>
    <col min="12798" max="12798" width="10.5703125" style="1" bestFit="1" customWidth="1"/>
    <col min="12799" max="12799" width="64.42578125" style="1" customWidth="1"/>
    <col min="12800" max="12800" width="12" style="1" bestFit="1" customWidth="1"/>
    <col min="12801" max="12801" width="10" style="1" bestFit="1" customWidth="1"/>
    <col min="12802" max="12802" width="10.85546875" style="1" bestFit="1" customWidth="1"/>
    <col min="12803" max="12803" width="15" style="1" customWidth="1"/>
    <col min="12804" max="12804" width="18.42578125" style="1" customWidth="1"/>
    <col min="12805" max="12805" width="18.5703125" style="1" customWidth="1"/>
    <col min="12806" max="12806" width="19.42578125" style="1" bestFit="1" customWidth="1"/>
    <col min="12807" max="12807" width="16.5703125" style="1" customWidth="1"/>
    <col min="12808" max="13053" width="11.5703125" style="1"/>
    <col min="13054" max="13054" width="10.5703125" style="1" bestFit="1" customWidth="1"/>
    <col min="13055" max="13055" width="64.42578125" style="1" customWidth="1"/>
    <col min="13056" max="13056" width="12" style="1" bestFit="1" customWidth="1"/>
    <col min="13057" max="13057" width="10" style="1" bestFit="1" customWidth="1"/>
    <col min="13058" max="13058" width="10.85546875" style="1" bestFit="1" customWidth="1"/>
    <col min="13059" max="13059" width="15" style="1" customWidth="1"/>
    <col min="13060" max="13060" width="18.42578125" style="1" customWidth="1"/>
    <col min="13061" max="13061" width="18.5703125" style="1" customWidth="1"/>
    <col min="13062" max="13062" width="19.42578125" style="1" bestFit="1" customWidth="1"/>
    <col min="13063" max="13063" width="16.5703125" style="1" customWidth="1"/>
    <col min="13064" max="13309" width="11.5703125" style="1"/>
    <col min="13310" max="13310" width="10.5703125" style="1" bestFit="1" customWidth="1"/>
    <col min="13311" max="13311" width="64.42578125" style="1" customWidth="1"/>
    <col min="13312" max="13312" width="12" style="1" bestFit="1" customWidth="1"/>
    <col min="13313" max="13313" width="10" style="1" bestFit="1" customWidth="1"/>
    <col min="13314" max="13314" width="10.85546875" style="1" bestFit="1" customWidth="1"/>
    <col min="13315" max="13315" width="15" style="1" customWidth="1"/>
    <col min="13316" max="13316" width="18.42578125" style="1" customWidth="1"/>
    <col min="13317" max="13317" width="18.5703125" style="1" customWidth="1"/>
    <col min="13318" max="13318" width="19.42578125" style="1" bestFit="1" customWidth="1"/>
    <col min="13319" max="13319" width="16.5703125" style="1" customWidth="1"/>
    <col min="13320" max="13565" width="11.5703125" style="1"/>
    <col min="13566" max="13566" width="10.5703125" style="1" bestFit="1" customWidth="1"/>
    <col min="13567" max="13567" width="64.42578125" style="1" customWidth="1"/>
    <col min="13568" max="13568" width="12" style="1" bestFit="1" customWidth="1"/>
    <col min="13569" max="13569" width="10" style="1" bestFit="1" customWidth="1"/>
    <col min="13570" max="13570" width="10.85546875" style="1" bestFit="1" customWidth="1"/>
    <col min="13571" max="13571" width="15" style="1" customWidth="1"/>
    <col min="13572" max="13572" width="18.42578125" style="1" customWidth="1"/>
    <col min="13573" max="13573" width="18.5703125" style="1" customWidth="1"/>
    <col min="13574" max="13574" width="19.42578125" style="1" bestFit="1" customWidth="1"/>
    <col min="13575" max="13575" width="16.5703125" style="1" customWidth="1"/>
    <col min="13576" max="13821" width="11.5703125" style="1"/>
    <col min="13822" max="13822" width="10.5703125" style="1" bestFit="1" customWidth="1"/>
    <col min="13823" max="13823" width="64.42578125" style="1" customWidth="1"/>
    <col min="13824" max="13824" width="12" style="1" bestFit="1" customWidth="1"/>
    <col min="13825" max="13825" width="10" style="1" bestFit="1" customWidth="1"/>
    <col min="13826" max="13826" width="10.85546875" style="1" bestFit="1" customWidth="1"/>
    <col min="13827" max="13827" width="15" style="1" customWidth="1"/>
    <col min="13828" max="13828" width="18.42578125" style="1" customWidth="1"/>
    <col min="13829" max="13829" width="18.5703125" style="1" customWidth="1"/>
    <col min="13830" max="13830" width="19.42578125" style="1" bestFit="1" customWidth="1"/>
    <col min="13831" max="13831" width="16.5703125" style="1" customWidth="1"/>
    <col min="13832" max="14077" width="11.5703125" style="1"/>
    <col min="14078" max="14078" width="10.5703125" style="1" bestFit="1" customWidth="1"/>
    <col min="14079" max="14079" width="64.42578125" style="1" customWidth="1"/>
    <col min="14080" max="14080" width="12" style="1" bestFit="1" customWidth="1"/>
    <col min="14081" max="14081" width="10" style="1" bestFit="1" customWidth="1"/>
    <col min="14082" max="14082" width="10.85546875" style="1" bestFit="1" customWidth="1"/>
    <col min="14083" max="14083" width="15" style="1" customWidth="1"/>
    <col min="14084" max="14084" width="18.42578125" style="1" customWidth="1"/>
    <col min="14085" max="14085" width="18.5703125" style="1" customWidth="1"/>
    <col min="14086" max="14086" width="19.42578125" style="1" bestFit="1" customWidth="1"/>
    <col min="14087" max="14087" width="16.5703125" style="1" customWidth="1"/>
    <col min="14088" max="14333" width="11.5703125" style="1"/>
    <col min="14334" max="14334" width="10.5703125" style="1" bestFit="1" customWidth="1"/>
    <col min="14335" max="14335" width="64.42578125" style="1" customWidth="1"/>
    <col min="14336" max="14336" width="12" style="1" bestFit="1" customWidth="1"/>
    <col min="14337" max="14337" width="10" style="1" bestFit="1" customWidth="1"/>
    <col min="14338" max="14338" width="10.85546875" style="1" bestFit="1" customWidth="1"/>
    <col min="14339" max="14339" width="15" style="1" customWidth="1"/>
    <col min="14340" max="14340" width="18.42578125" style="1" customWidth="1"/>
    <col min="14341" max="14341" width="18.5703125" style="1" customWidth="1"/>
    <col min="14342" max="14342" width="19.42578125" style="1" bestFit="1" customWidth="1"/>
    <col min="14343" max="14343" width="16.5703125" style="1" customWidth="1"/>
    <col min="14344" max="14589" width="11.5703125" style="1"/>
    <col min="14590" max="14590" width="10.5703125" style="1" bestFit="1" customWidth="1"/>
    <col min="14591" max="14591" width="64.42578125" style="1" customWidth="1"/>
    <col min="14592" max="14592" width="12" style="1" bestFit="1" customWidth="1"/>
    <col min="14593" max="14593" width="10" style="1" bestFit="1" customWidth="1"/>
    <col min="14594" max="14594" width="10.85546875" style="1" bestFit="1" customWidth="1"/>
    <col min="14595" max="14595" width="15" style="1" customWidth="1"/>
    <col min="14596" max="14596" width="18.42578125" style="1" customWidth="1"/>
    <col min="14597" max="14597" width="18.5703125" style="1" customWidth="1"/>
    <col min="14598" max="14598" width="19.42578125" style="1" bestFit="1" customWidth="1"/>
    <col min="14599" max="14599" width="16.5703125" style="1" customWidth="1"/>
    <col min="14600" max="14845" width="11.5703125" style="1"/>
    <col min="14846" max="14846" width="10.5703125" style="1" bestFit="1" customWidth="1"/>
    <col min="14847" max="14847" width="64.42578125" style="1" customWidth="1"/>
    <col min="14848" max="14848" width="12" style="1" bestFit="1" customWidth="1"/>
    <col min="14849" max="14849" width="10" style="1" bestFit="1" customWidth="1"/>
    <col min="14850" max="14850" width="10.85546875" style="1" bestFit="1" customWidth="1"/>
    <col min="14851" max="14851" width="15" style="1" customWidth="1"/>
    <col min="14852" max="14852" width="18.42578125" style="1" customWidth="1"/>
    <col min="14853" max="14853" width="18.5703125" style="1" customWidth="1"/>
    <col min="14854" max="14854" width="19.42578125" style="1" bestFit="1" customWidth="1"/>
    <col min="14855" max="14855" width="16.5703125" style="1" customWidth="1"/>
    <col min="14856" max="15101" width="11.5703125" style="1"/>
    <col min="15102" max="15102" width="10.5703125" style="1" bestFit="1" customWidth="1"/>
    <col min="15103" max="15103" width="64.42578125" style="1" customWidth="1"/>
    <col min="15104" max="15104" width="12" style="1" bestFit="1" customWidth="1"/>
    <col min="15105" max="15105" width="10" style="1" bestFit="1" customWidth="1"/>
    <col min="15106" max="15106" width="10.85546875" style="1" bestFit="1" customWidth="1"/>
    <col min="15107" max="15107" width="15" style="1" customWidth="1"/>
    <col min="15108" max="15108" width="18.42578125" style="1" customWidth="1"/>
    <col min="15109" max="15109" width="18.5703125" style="1" customWidth="1"/>
    <col min="15110" max="15110" width="19.42578125" style="1" bestFit="1" customWidth="1"/>
    <col min="15111" max="15111" width="16.5703125" style="1" customWidth="1"/>
    <col min="15112" max="15357" width="11.5703125" style="1"/>
    <col min="15358" max="15358" width="10.5703125" style="1" bestFit="1" customWidth="1"/>
    <col min="15359" max="15359" width="64.42578125" style="1" customWidth="1"/>
    <col min="15360" max="15360" width="12" style="1" bestFit="1" customWidth="1"/>
    <col min="15361" max="15361" width="10" style="1" bestFit="1" customWidth="1"/>
    <col min="15362" max="15362" width="10.85546875" style="1" bestFit="1" customWidth="1"/>
    <col min="15363" max="15363" width="15" style="1" customWidth="1"/>
    <col min="15364" max="15364" width="18.42578125" style="1" customWidth="1"/>
    <col min="15365" max="15365" width="18.5703125" style="1" customWidth="1"/>
    <col min="15366" max="15366" width="19.42578125" style="1" bestFit="1" customWidth="1"/>
    <col min="15367" max="15367" width="16.5703125" style="1" customWidth="1"/>
    <col min="15368" max="15613" width="11.5703125" style="1"/>
    <col min="15614" max="15614" width="10.5703125" style="1" bestFit="1" customWidth="1"/>
    <col min="15615" max="15615" width="64.42578125" style="1" customWidth="1"/>
    <col min="15616" max="15616" width="12" style="1" bestFit="1" customWidth="1"/>
    <col min="15617" max="15617" width="10" style="1" bestFit="1" customWidth="1"/>
    <col min="15618" max="15618" width="10.85546875" style="1" bestFit="1" customWidth="1"/>
    <col min="15619" max="15619" width="15" style="1" customWidth="1"/>
    <col min="15620" max="15620" width="18.42578125" style="1" customWidth="1"/>
    <col min="15621" max="15621" width="18.5703125" style="1" customWidth="1"/>
    <col min="15622" max="15622" width="19.42578125" style="1" bestFit="1" customWidth="1"/>
    <col min="15623" max="15623" width="16.5703125" style="1" customWidth="1"/>
    <col min="15624" max="15869" width="11.5703125" style="1"/>
    <col min="15870" max="15870" width="10.5703125" style="1" bestFit="1" customWidth="1"/>
    <col min="15871" max="15871" width="64.42578125" style="1" customWidth="1"/>
    <col min="15872" max="15872" width="12" style="1" bestFit="1" customWidth="1"/>
    <col min="15873" max="15873" width="10" style="1" bestFit="1" customWidth="1"/>
    <col min="15874" max="15874" width="10.85546875" style="1" bestFit="1" customWidth="1"/>
    <col min="15875" max="15875" width="15" style="1" customWidth="1"/>
    <col min="15876" max="15876" width="18.42578125" style="1" customWidth="1"/>
    <col min="15877" max="15877" width="18.5703125" style="1" customWidth="1"/>
    <col min="15878" max="15878" width="19.42578125" style="1" bestFit="1" customWidth="1"/>
    <col min="15879" max="15879" width="16.5703125" style="1" customWidth="1"/>
    <col min="15880" max="16125" width="11.5703125" style="1"/>
    <col min="16126" max="16126" width="10.5703125" style="1" bestFit="1" customWidth="1"/>
    <col min="16127" max="16127" width="64.42578125" style="1" customWidth="1"/>
    <col min="16128" max="16128" width="12" style="1" bestFit="1" customWidth="1"/>
    <col min="16129" max="16129" width="10" style="1" bestFit="1" customWidth="1"/>
    <col min="16130" max="16130" width="10.85546875" style="1" bestFit="1" customWidth="1"/>
    <col min="16131" max="16131" width="15" style="1" customWidth="1"/>
    <col min="16132" max="16132" width="18.42578125" style="1" customWidth="1"/>
    <col min="16133" max="16133" width="18.5703125" style="1" customWidth="1"/>
    <col min="16134" max="16134" width="19.42578125" style="1" bestFit="1" customWidth="1"/>
    <col min="16135" max="16135" width="16.5703125" style="1" customWidth="1"/>
    <col min="16136" max="16384" width="11.5703125" style="1"/>
  </cols>
  <sheetData>
    <row r="1" spans="1:7">
      <c r="A1" s="83"/>
      <c r="B1" s="84"/>
      <c r="C1" s="84"/>
      <c r="D1" s="87"/>
      <c r="E1" s="87"/>
      <c r="F1" s="88"/>
    </row>
    <row r="2" spans="1:7">
      <c r="A2" s="85"/>
      <c r="B2" s="86"/>
      <c r="C2" s="86"/>
      <c r="D2" s="89"/>
      <c r="E2" s="89"/>
      <c r="F2" s="90"/>
    </row>
    <row r="3" spans="1:7">
      <c r="A3" s="85"/>
      <c r="B3" s="86"/>
      <c r="C3" s="86"/>
      <c r="D3" s="89"/>
      <c r="E3" s="89"/>
      <c r="F3" s="90"/>
      <c r="G3" s="2"/>
    </row>
    <row r="4" spans="1:7" ht="30.75" customHeight="1">
      <c r="A4" s="91" t="s">
        <v>0</v>
      </c>
      <c r="B4" s="92"/>
      <c r="C4" s="92"/>
      <c r="D4" s="92"/>
      <c r="E4" s="92"/>
      <c r="F4" s="93"/>
    </row>
    <row r="5" spans="1:7" ht="27" customHeight="1">
      <c r="A5" s="94" t="s">
        <v>1</v>
      </c>
      <c r="B5" s="95"/>
      <c r="C5" s="95"/>
      <c r="D5" s="95"/>
      <c r="E5" s="95"/>
      <c r="F5" s="96"/>
    </row>
    <row r="6" spans="1:7" ht="31.5" customHeight="1">
      <c r="A6" s="97" t="s">
        <v>2</v>
      </c>
      <c r="B6" s="98"/>
      <c r="C6" s="98"/>
      <c r="D6" s="98"/>
      <c r="E6" s="98"/>
      <c r="F6" s="99"/>
    </row>
    <row r="7" spans="1:7">
      <c r="A7" s="3"/>
      <c r="B7" s="4"/>
      <c r="C7" s="4"/>
      <c r="D7" s="5"/>
      <c r="E7" s="6"/>
      <c r="F7" s="66"/>
    </row>
    <row r="8" spans="1:7">
      <c r="A8" s="3"/>
      <c r="B8" s="4"/>
      <c r="C8" s="4"/>
      <c r="D8" s="5"/>
      <c r="E8" s="6"/>
      <c r="F8" s="66"/>
    </row>
    <row r="9" spans="1:7">
      <c r="A9" s="7" t="s">
        <v>3</v>
      </c>
      <c r="B9" s="8"/>
      <c r="C9" s="9"/>
      <c r="D9" s="10"/>
      <c r="E9" s="9"/>
      <c r="F9" s="67"/>
    </row>
    <row r="10" spans="1:7" s="15" customFormat="1" ht="39" thickBot="1">
      <c r="A10" s="11" t="s">
        <v>4</v>
      </c>
      <c r="B10" s="12" t="s">
        <v>5</v>
      </c>
      <c r="C10" s="12" t="s">
        <v>6</v>
      </c>
      <c r="D10" s="13" t="s">
        <v>7</v>
      </c>
      <c r="E10" s="14" t="s">
        <v>8</v>
      </c>
      <c r="F10" s="68" t="s">
        <v>9</v>
      </c>
    </row>
    <row r="11" spans="1:7" s="21" customFormat="1" ht="25.5">
      <c r="A11" s="16" t="s">
        <v>10</v>
      </c>
      <c r="B11" s="17" t="s">
        <v>11</v>
      </c>
      <c r="C11" s="18"/>
      <c r="D11" s="19"/>
      <c r="E11" s="20"/>
      <c r="F11" s="69"/>
    </row>
    <row r="12" spans="1:7">
      <c r="A12" s="22" t="s">
        <v>12</v>
      </c>
      <c r="B12" s="23" t="str">
        <f>VLOOKUP(A12,[1]Comp.PLHIS_1!A:H,2,0)</f>
        <v>INTRODUÇÃO</v>
      </c>
      <c r="C12" s="23"/>
      <c r="D12" s="24"/>
      <c r="E12" s="25"/>
      <c r="F12" s="70"/>
    </row>
    <row r="13" spans="1:7">
      <c r="A13" s="26" t="s">
        <v>13</v>
      </c>
      <c r="B13" s="27" t="str">
        <f>VLOOKUP(A13,[1]Comp.PLHIS_1!A:H,2,0)</f>
        <v>PLANO DE TRABALHO</v>
      </c>
      <c r="C13" s="28" t="str">
        <f>VLOOKUP(A13,[1]Comp.PLHIS_1!A:I,3,0)</f>
        <v xml:space="preserve">UN </v>
      </c>
      <c r="D13" s="29">
        <v>1</v>
      </c>
      <c r="E13" s="30">
        <v>3098.32</v>
      </c>
      <c r="F13" s="71">
        <f>ROUND(E13*D13,2)</f>
        <v>3098.32</v>
      </c>
    </row>
    <row r="14" spans="1:7">
      <c r="A14" s="26" t="s">
        <v>14</v>
      </c>
      <c r="B14" s="27" t="str">
        <f>VLOOKUP(A14,[1]Comp.PLHIS_1!A:H,2,0)</f>
        <v>APRESENTAÇÃO DO PLHIS</v>
      </c>
      <c r="C14" s="28" t="str">
        <f>VLOOKUP(A14,[1]Comp.PLHIS_1!A:I,3,0)</f>
        <v xml:space="preserve">UN </v>
      </c>
      <c r="D14" s="29">
        <v>1</v>
      </c>
      <c r="E14" s="30">
        <v>1099.1099999999999</v>
      </c>
      <c r="F14" s="71">
        <f>ROUND(E14*D14,2)</f>
        <v>1099.1099999999999</v>
      </c>
    </row>
    <row r="15" spans="1:7" ht="25.5">
      <c r="A15" s="31" t="s">
        <v>15</v>
      </c>
      <c r="B15" s="32" t="str">
        <f>VLOOKUP(A15,[1]Comp.PLHIS_1!A:H,2,0)</f>
        <v>CARACTERIZAÇÃO DO MUNICÍPIO E SUA INSERÇÃO REGIONAL</v>
      </c>
      <c r="C15" s="23"/>
      <c r="D15" s="24"/>
      <c r="E15" s="25"/>
      <c r="F15" s="70"/>
    </row>
    <row r="16" spans="1:7">
      <c r="A16" s="26" t="s">
        <v>16</v>
      </c>
      <c r="B16" s="27" t="str">
        <f>VLOOKUP(A16,[1]Comp.PLHIS_1!A:H,2,0)</f>
        <v>ASPECTOS GERAIS DA INSERÇÃO REGIONAL</v>
      </c>
      <c r="C16" s="28" t="str">
        <f>VLOOKUP(A16,[1]Comp.PLHIS_1!A:I,3,0)</f>
        <v xml:space="preserve">UN </v>
      </c>
      <c r="D16" s="29">
        <v>1</v>
      </c>
      <c r="E16" s="30">
        <v>2258.41</v>
      </c>
      <c r="F16" s="71">
        <f>ROUND(E16*D16,2)</f>
        <v>2258.41</v>
      </c>
    </row>
    <row r="17" spans="1:13" ht="25.5">
      <c r="A17" s="26" t="s">
        <v>17</v>
      </c>
      <c r="B17" s="33" t="str">
        <f>VLOOKUP(A17,[1]Comp.PLHIS_1!A:H,2,0)</f>
        <v>ASPECTOS ECONÔMICOS, SOCIAIS, OCUPAÇÃO, RENDA, MERCADO IMOBILIÁRIO (DADOS DO CENSO 2022)</v>
      </c>
      <c r="C17" s="28" t="str">
        <f>VLOOKUP(A17,[1]Comp.PLHIS_1!A:I,3,0)</f>
        <v xml:space="preserve">UN </v>
      </c>
      <c r="D17" s="29">
        <v>1</v>
      </c>
      <c r="E17" s="30">
        <v>5662.46</v>
      </c>
      <c r="F17" s="71">
        <f>ROUND(E17*D17,2)</f>
        <v>5662.46</v>
      </c>
    </row>
    <row r="18" spans="1:13">
      <c r="A18" s="31" t="s">
        <v>18</v>
      </c>
      <c r="B18" s="32" t="str">
        <f>VLOOKUP(A18,[1]Comp.PLHIS_1!A:H,2,0)</f>
        <v>ATORES SOCIAIS</v>
      </c>
      <c r="C18" s="34"/>
      <c r="D18" s="35"/>
      <c r="E18" s="36"/>
      <c r="F18" s="72"/>
    </row>
    <row r="19" spans="1:13" ht="37.5" customHeight="1">
      <c r="A19" s="26" t="s">
        <v>19</v>
      </c>
      <c r="B19" s="37" t="str">
        <f>VLOOKUP(A19,[1]Comp.PLHIS_1!A:H,2,0)</f>
        <v>PESQUISA QUALITATIVA AMOSTRAL (GRUPO FOCAL PLHIS)</v>
      </c>
      <c r="C19" s="28" t="str">
        <f>VLOOKUP(A19,[1]Comp.PLHIS_1!A:I,3,0)</f>
        <v xml:space="preserve">UN </v>
      </c>
      <c r="D19" s="29">
        <v>4</v>
      </c>
      <c r="E19" s="30">
        <v>1895.98</v>
      </c>
      <c r="F19" s="71">
        <f>ROUND(E19*D19,2)</f>
        <v>7583.92</v>
      </c>
    </row>
    <row r="20" spans="1:13">
      <c r="A20" s="26" t="s">
        <v>20</v>
      </c>
      <c r="B20" s="38" t="str">
        <f>VLOOKUP(A20,[1]Comp.PLHIS_1!A:H,2,0)</f>
        <v>ENTREVISTAS COM ATORES SOCIAIS E INSTITUCIONAIS</v>
      </c>
      <c r="C20" s="39" t="str">
        <f>VLOOKUP(A20,[1]Comp.PLHIS_1!A:I,3,0)</f>
        <v xml:space="preserve">UN </v>
      </c>
      <c r="D20" s="29">
        <v>22</v>
      </c>
      <c r="E20" s="30">
        <v>120.39</v>
      </c>
      <c r="F20" s="71">
        <f>ROUND(E20*D20,2)</f>
        <v>2648.58</v>
      </c>
    </row>
    <row r="21" spans="1:13" ht="25.5">
      <c r="A21" s="26" t="s">
        <v>21</v>
      </c>
      <c r="B21" s="38" t="str">
        <f>VLOOKUP(A21,[1]Comp.PLHIS_1!A:H,2,0)</f>
        <v>PERCEPÇÕES E ANÁLISE DA PESQUISA QUALITATIVA AMOSTRAL E DAS ENTREVISTAS</v>
      </c>
      <c r="C21" s="39" t="str">
        <f>VLOOKUP(A21,[1]Comp.PLHIS_1!A:I,3,0)</f>
        <v xml:space="preserve">UN </v>
      </c>
      <c r="D21" s="29">
        <v>1</v>
      </c>
      <c r="E21" s="30">
        <v>1043.48</v>
      </c>
      <c r="F21" s="71">
        <f>ROUND(E21*D21,2)</f>
        <v>1043.48</v>
      </c>
    </row>
    <row r="22" spans="1:13" ht="25.5">
      <c r="A22" s="31" t="s">
        <v>22</v>
      </c>
      <c r="B22" s="32" t="str">
        <f>VLOOKUP(A22,[1]Comp.PLHIS_1!A:H,2,0)</f>
        <v>REVISÃO DO DIAGNÓSTICO DO SETOR HABITACIONAL MUNICIPAL</v>
      </c>
      <c r="C22" s="34"/>
      <c r="D22" s="35"/>
      <c r="E22" s="36"/>
      <c r="F22" s="72"/>
    </row>
    <row r="23" spans="1:13" s="40" customFormat="1" ht="38.25">
      <c r="A23" s="26" t="s">
        <v>23</v>
      </c>
      <c r="B23" s="38" t="str">
        <f>VLOOKUP(A23,[1]Comp.PLHIS_1!A:H,2,0)</f>
        <v>CONTEXTO INSTITUCIONAL MUNICIPAL NO ÂMBITO DO SETOR HABITACIONAL E URBANO- LEGISLAÇÃO VIGENTE RELACIONADA À PMH</v>
      </c>
      <c r="C23" s="28" t="str">
        <f>VLOOKUP(A23,[1]Comp.PLHIS_1!A:I,3,0)</f>
        <v xml:space="preserve">UN </v>
      </c>
      <c r="D23" s="29">
        <v>1</v>
      </c>
      <c r="E23" s="30">
        <v>18409.02</v>
      </c>
      <c r="F23" s="71">
        <f>ROUND(E23*D23,2)</f>
        <v>18409.02</v>
      </c>
      <c r="G23" s="1"/>
      <c r="H23" s="1"/>
      <c r="I23" s="1"/>
      <c r="J23" s="1"/>
      <c r="K23" s="1"/>
      <c r="L23" s="1"/>
      <c r="M23" s="1"/>
    </row>
    <row r="24" spans="1:13" ht="26.25" customHeight="1">
      <c r="A24" s="26" t="s">
        <v>24</v>
      </c>
      <c r="B24" s="37" t="str">
        <f>VLOOKUP(A24,[1]Comp.PLHIS_1!A:H,2,0)</f>
        <v>IDENTIFICAÇÃO E DETALHAMENTO DAS FONTES DE FINANCIAMENTO</v>
      </c>
      <c r="C24" s="28" t="str">
        <f>VLOOKUP(A24,[1]Comp.PLHIS_1!A:I,3,0)</f>
        <v xml:space="preserve">UN </v>
      </c>
      <c r="D24" s="29">
        <v>1</v>
      </c>
      <c r="E24" s="30">
        <v>5187.6099999999997</v>
      </c>
      <c r="F24" s="71">
        <f>ROUND(E24*D24,2)</f>
        <v>5187.6099999999997</v>
      </c>
    </row>
    <row r="25" spans="1:13">
      <c r="A25" s="26" t="s">
        <v>25</v>
      </c>
      <c r="B25" s="37" t="str">
        <f>VLOOKUP(A25,[1]Comp.PLHIS_1!A:H,2,0)</f>
        <v>RECURSOS ALOCADOS NA PMH / 2015 A 2023</v>
      </c>
      <c r="C25" s="28" t="str">
        <f>VLOOKUP(A25,[1]Comp.PLHIS_1!A:I,3,0)</f>
        <v xml:space="preserve">UN </v>
      </c>
      <c r="D25" s="29">
        <v>1</v>
      </c>
      <c r="E25" s="30">
        <v>5537.87</v>
      </c>
      <c r="F25" s="71">
        <f>ROUND(E25*D25,2)</f>
        <v>5537.87</v>
      </c>
    </row>
    <row r="26" spans="1:13">
      <c r="A26" s="31" t="s">
        <v>26</v>
      </c>
      <c r="B26" s="32" t="str">
        <f>VLOOKUP(A26,[1]Comp.PLHIS_1!A:H,2,0)</f>
        <v>NECESSIDADES HABITACIONAIS</v>
      </c>
      <c r="C26" s="34"/>
      <c r="D26" s="35"/>
      <c r="E26" s="36"/>
      <c r="F26" s="72"/>
    </row>
    <row r="27" spans="1:13" ht="25.5">
      <c r="A27" s="26" t="s">
        <v>27</v>
      </c>
      <c r="B27" s="37" t="str">
        <f>VLOOKUP(A27,[1]Comp.PLHIS_1!A:H,2,0)</f>
        <v>CARACTERIZAÇÃO DOS ASSENTAMENTOS DE INTERESSE SOCIAL (RES. LII)</v>
      </c>
      <c r="C27" s="28" t="str">
        <f>VLOOKUP(A27,[1]Comp.PLHIS_1!A:I,3,0)</f>
        <v xml:space="preserve">UN </v>
      </c>
      <c r="D27" s="29">
        <v>1</v>
      </c>
      <c r="E27" s="30">
        <v>41228.01</v>
      </c>
      <c r="F27" s="71">
        <f t="shared" ref="F27:F33" si="0">ROUND(E27*D27,2)</f>
        <v>41228.01</v>
      </c>
    </row>
    <row r="28" spans="1:13">
      <c r="A28" s="26" t="s">
        <v>28</v>
      </c>
      <c r="B28" s="37" t="str">
        <f>VLOOKUP(A28,[1]Comp.PLHIS_1!A:H,2,0)</f>
        <v>VISTORIAS DE CAMPO -  ÁREAS ATÉ 50 MIL M2</v>
      </c>
      <c r="C28" s="28" t="str">
        <f>VLOOKUP(A28,[1]Comp.PLHIS_1!A:I,3,0)</f>
        <v xml:space="preserve">UN </v>
      </c>
      <c r="D28" s="29">
        <v>54</v>
      </c>
      <c r="E28" s="30">
        <v>763.44</v>
      </c>
      <c r="F28" s="71">
        <f t="shared" si="0"/>
        <v>41225.760000000002</v>
      </c>
    </row>
    <row r="29" spans="1:13" ht="25.5">
      <c r="A29" s="26" t="s">
        <v>29</v>
      </c>
      <c r="B29" s="37" t="str">
        <f>VLOOKUP(A29,[1]Comp.PLHIS_1!A:H,2,0)</f>
        <v>ANÁLISE SÓCIO-ECONÔMICA NOS ASSENTAMENTOS (AMOSTRA CENSO 2022)</v>
      </c>
      <c r="C29" s="28" t="str">
        <f>VLOOKUP(A29,[1]Comp.PLHIS_1!A:I,3,0)</f>
        <v xml:space="preserve">UN </v>
      </c>
      <c r="D29" s="29">
        <v>1</v>
      </c>
      <c r="E29" s="30">
        <v>5427.39</v>
      </c>
      <c r="F29" s="71">
        <f t="shared" si="0"/>
        <v>5427.39</v>
      </c>
    </row>
    <row r="30" spans="1:13" ht="25.5">
      <c r="A30" s="26" t="s">
        <v>30</v>
      </c>
      <c r="B30" s="37" t="str">
        <f>VLOOKUP(A30,[1]Comp.PLHIS_1!A:H,2,0)</f>
        <v>ANÁLISE COMPARATIVA INADEQUAÇÃO FJP E INADEQUAÇÃO A.I.S. (URBEL)</v>
      </c>
      <c r="C30" s="28" t="str">
        <f>VLOOKUP(A30,[1]Comp.PLHIS_1!A:I,3,0)</f>
        <v xml:space="preserve">UN </v>
      </c>
      <c r="D30" s="29">
        <v>1</v>
      </c>
      <c r="E30" s="30">
        <v>5233.2299999999996</v>
      </c>
      <c r="F30" s="71">
        <f t="shared" si="0"/>
        <v>5233.2299999999996</v>
      </c>
    </row>
    <row r="31" spans="1:13">
      <c r="A31" s="26" t="s">
        <v>31</v>
      </c>
      <c r="B31" s="37" t="str">
        <f>VLOOKUP(A31,[1]Comp.PLHIS_1!A:H,2,0)</f>
        <v>VULNERABILIDADE SOCIAL / RISCO SOCIAL</v>
      </c>
      <c r="C31" s="28" t="str">
        <f>VLOOKUP(A31,[1]Comp.PLHIS_1!A:I,3,0)</f>
        <v xml:space="preserve">UN </v>
      </c>
      <c r="D31" s="29">
        <v>1</v>
      </c>
      <c r="E31" s="30">
        <v>8562.1299999999992</v>
      </c>
      <c r="F31" s="71">
        <f t="shared" si="0"/>
        <v>8562.1299999999992</v>
      </c>
    </row>
    <row r="32" spans="1:13" s="40" customFormat="1">
      <c r="A32" s="41" t="s">
        <v>32</v>
      </c>
      <c r="B32" s="42" t="str">
        <f>VLOOKUP(A32,[1]Comp.PLHIS_1!A:H,2,0)</f>
        <v>PROJEÇÃO DA DEMANDA DEMOGRÁFICA</v>
      </c>
      <c r="C32" s="43" t="str">
        <f>VLOOKUP(A32,[1]Comp.PLHIS_1!A:I,3,0)</f>
        <v xml:space="preserve">UN </v>
      </c>
      <c r="D32" s="44">
        <v>1</v>
      </c>
      <c r="E32" s="45">
        <v>2715.49</v>
      </c>
      <c r="F32" s="73">
        <f t="shared" si="0"/>
        <v>2715.49</v>
      </c>
      <c r="G32" s="1"/>
      <c r="H32" s="1"/>
      <c r="I32" s="1"/>
      <c r="J32" s="1"/>
      <c r="K32" s="1"/>
      <c r="L32" s="1"/>
      <c r="M32" s="1"/>
    </row>
    <row r="33" spans="1:13" s="40" customFormat="1" ht="25.5">
      <c r="A33" s="41" t="s">
        <v>33</v>
      </c>
      <c r="B33" s="42" t="s">
        <v>34</v>
      </c>
      <c r="C33" s="43" t="s">
        <v>35</v>
      </c>
      <c r="D33" s="44">
        <v>1</v>
      </c>
      <c r="E33" s="45">
        <v>15825.82</v>
      </c>
      <c r="F33" s="74">
        <f t="shared" si="0"/>
        <v>15825.82</v>
      </c>
      <c r="G33" s="1"/>
      <c r="H33" s="1"/>
      <c r="I33" s="1"/>
      <c r="J33" s="1"/>
      <c r="K33" s="1"/>
      <c r="L33" s="1"/>
      <c r="M33" s="1"/>
    </row>
    <row r="34" spans="1:13">
      <c r="A34" s="31" t="s">
        <v>36</v>
      </c>
      <c r="B34" s="32" t="str">
        <f>VLOOKUP(A34,[1]Comp.PLHIS_1!A:H,2,0)</f>
        <v>OFERTA POTENCIAL DE HABITAÇÃO DE INTERESSE SOCIAL</v>
      </c>
      <c r="C34" s="34"/>
      <c r="D34" s="35"/>
      <c r="E34" s="36"/>
      <c r="F34" s="72"/>
    </row>
    <row r="35" spans="1:13" ht="25.5">
      <c r="A35" s="26" t="s">
        <v>37</v>
      </c>
      <c r="B35" s="38" t="str">
        <f>VLOOKUP(A35,[1]Comp.PLHIS_1!A:H,2,0)</f>
        <v>ÁREAS VAZIAS PASSÍVEIS DE DESTINAÇÃO PARA HIS (AEIS -1, AEIS DE INTERESSE AMBIENTAL) + AGEUC E OUTRAS</v>
      </c>
      <c r="C35" s="28" t="str">
        <f>VLOOKUP(A35,[1]Comp.PLHIS_1!A:I,3,0)</f>
        <v xml:space="preserve">UN </v>
      </c>
      <c r="D35" s="29">
        <v>1</v>
      </c>
      <c r="E35" s="30">
        <v>20320.759999999998</v>
      </c>
      <c r="F35" s="71">
        <f t="shared" ref="F35:F41" si="1">ROUND(E35*D35,2)</f>
        <v>20320.759999999998</v>
      </c>
    </row>
    <row r="36" spans="1:13" ht="25.5">
      <c r="A36" s="26" t="s">
        <v>38</v>
      </c>
      <c r="B36" s="37" t="str">
        <f>VLOOKUP(A36,[1]Comp.PLHIS_1!A:H,2,0)</f>
        <v>DOMICÍLIOS VAGOS PASSÍVEIS DE DESTINAÇÃO PARA ATENDIMENTO - CEMIG/FAZENDA/COPASA</v>
      </c>
      <c r="C36" s="28" t="str">
        <f>VLOOKUP(A36,[1]Comp.PLHIS_1!A:I,3,0)</f>
        <v xml:space="preserve">UN </v>
      </c>
      <c r="D36" s="29">
        <v>1</v>
      </c>
      <c r="E36" s="30">
        <v>26085.69</v>
      </c>
      <c r="F36" s="71">
        <f t="shared" si="1"/>
        <v>26085.69</v>
      </c>
    </row>
    <row r="37" spans="1:13" ht="25.5">
      <c r="A37" s="26" t="s">
        <v>39</v>
      </c>
      <c r="B37" s="38" t="str">
        <f>VLOOKUP(A37,[1]Comp.PLHIS_1!A:H,2,0)</f>
        <v>PERSPECTIVAS DE PRODUÇÃO HABITACIONAL ATUAL (EMPREENDIMENTOS EM ANDAMENTO)</v>
      </c>
      <c r="C37" s="28" t="str">
        <f>VLOOKUP(A37,[1]Comp.PLHIS_1!A:I,3,0)</f>
        <v xml:space="preserve">UN </v>
      </c>
      <c r="D37" s="29">
        <v>1</v>
      </c>
      <c r="E37" s="30">
        <v>6748.36</v>
      </c>
      <c r="F37" s="71">
        <f t="shared" si="1"/>
        <v>6748.36</v>
      </c>
    </row>
    <row r="38" spans="1:13" s="47" customFormat="1" ht="25.5">
      <c r="A38" s="26" t="s">
        <v>40</v>
      </c>
      <c r="B38" s="38" t="str">
        <f>VLOOKUP(A38,[1]Comp.PLHIS_1!A:H,2,0)</f>
        <v>INSTRUMENTOS E DISPOSITIVOS LEGAIS CUJA APLICAÇÃO FAVORECE A AMPLIAÇÃO DA OFERTA HABITACIONAL DE IS</v>
      </c>
      <c r="C38" s="46" t="str">
        <f>VLOOKUP(A38,[1]Comp.PLHIS_1!A:I,3,0)</f>
        <v xml:space="preserve">UN </v>
      </c>
      <c r="D38" s="29">
        <v>1</v>
      </c>
      <c r="E38" s="30">
        <v>6664.46</v>
      </c>
      <c r="F38" s="71">
        <f t="shared" si="1"/>
        <v>6664.46</v>
      </c>
      <c r="G38" s="1"/>
      <c r="H38" s="1"/>
      <c r="I38" s="1"/>
      <c r="J38" s="1"/>
      <c r="K38" s="1"/>
      <c r="L38" s="1"/>
      <c r="M38" s="1"/>
    </row>
    <row r="39" spans="1:13" ht="25.5">
      <c r="A39" s="26" t="s">
        <v>41</v>
      </c>
      <c r="B39" s="37" t="str">
        <f>VLOOKUP(A39,[1]Comp.PLHIS_1!A:H,2,0)</f>
        <v>SÍNTESE DA OFERTA (AEIS + VAGOS + PRODUÇÃO ATUAL) PARA PROVISÃO HABITACIONAL</v>
      </c>
      <c r="C39" s="28" t="str">
        <f>VLOOKUP(A39,[1]Comp.PLHIS_1!A:I,3,0)</f>
        <v xml:space="preserve">UN </v>
      </c>
      <c r="D39" s="29">
        <v>1</v>
      </c>
      <c r="E39" s="30">
        <v>24933.62</v>
      </c>
      <c r="F39" s="71">
        <f t="shared" si="1"/>
        <v>24933.62</v>
      </c>
    </row>
    <row r="40" spans="1:13" ht="25.5">
      <c r="A40" s="26" t="s">
        <v>42</v>
      </c>
      <c r="B40" s="37" t="str">
        <f>VLOOKUP(A40,[1]Comp.PLHIS_1!A:H,2,0)</f>
        <v>ANÁLISE OFERTA X DEMANDA (PROVISÃO HABITACIONAL) - TEXTO SÍNTESE E CONCLUSÕES</v>
      </c>
      <c r="C40" s="48" t="str">
        <f>VLOOKUP(A40,[1]Comp.PLHIS_1!A:I,3,0)</f>
        <v xml:space="preserve">UN </v>
      </c>
      <c r="D40" s="29">
        <v>1</v>
      </c>
      <c r="E40" s="30">
        <v>8757.6</v>
      </c>
      <c r="F40" s="71">
        <f t="shared" si="1"/>
        <v>8757.6</v>
      </c>
    </row>
    <row r="41" spans="1:13" ht="30" customHeight="1">
      <c r="A41" s="26" t="s">
        <v>43</v>
      </c>
      <c r="B41" s="37" t="str">
        <f>VLOOKUP(A41,[1]Comp.PLHIS_1!A:H,2,0)</f>
        <v>OFICINA - DIAGNÓSTICO HABITACIONAL  / ANÁLISE DOS RESULTADOS DO DIAGNÓSTICO</v>
      </c>
      <c r="C41" s="48" t="str">
        <f>VLOOKUP(A41,[1]Comp.PLHIS_1!A:I,3,0)</f>
        <v xml:space="preserve">UN </v>
      </c>
      <c r="D41" s="49">
        <v>1</v>
      </c>
      <c r="E41" s="30">
        <v>6351.81</v>
      </c>
      <c r="F41" s="75">
        <f t="shared" si="1"/>
        <v>6351.81</v>
      </c>
    </row>
    <row r="42" spans="1:13">
      <c r="A42" s="31" t="s">
        <v>44</v>
      </c>
      <c r="B42" s="32" t="str">
        <f>VLOOKUP(A42,[1]Comp.PLHIS_1!A:H,2,0)</f>
        <v>ESTRATÉGIAS DE AÇÃO</v>
      </c>
      <c r="C42" s="34"/>
      <c r="D42" s="35"/>
      <c r="E42" s="36"/>
      <c r="F42" s="72"/>
    </row>
    <row r="43" spans="1:13">
      <c r="A43" s="26" t="s">
        <v>45</v>
      </c>
      <c r="B43" s="38" t="str">
        <f>VLOOKUP(A43,[1]Comp.PLHIS_1!A:H,2,0)</f>
        <v>PRIORIDADES DE ATENDIMENTO (LINHAS PROGRAMÁTICAS)</v>
      </c>
      <c r="C43" s="28" t="str">
        <f>VLOOKUP(A43,[1]Comp.PLHIS_1!A:I,3,0)</f>
        <v xml:space="preserve">UN </v>
      </c>
      <c r="D43" s="29">
        <v>1</v>
      </c>
      <c r="E43" s="30">
        <v>19306.830000000002</v>
      </c>
      <c r="F43" s="71">
        <f t="shared" ref="F43:F48" si="2">ROUND(E43*D43,2)</f>
        <v>19306.830000000002</v>
      </c>
    </row>
    <row r="44" spans="1:13" ht="25.5">
      <c r="A44" s="26" t="s">
        <v>46</v>
      </c>
      <c r="B44" s="38" t="str">
        <f>VLOOKUP(A44,[1]Comp.PLHIS_1!A:H,2,0)</f>
        <v>HIERARQUIZAÇÃO DE ASSENTAMENTOS DE INTERESSE SOCIAL</v>
      </c>
      <c r="C44" s="28" t="str">
        <f>VLOOKUP(A44,[1]Comp.PLHIS_1!A:I,3,0)</f>
        <v xml:space="preserve">UN </v>
      </c>
      <c r="D44" s="29">
        <v>1</v>
      </c>
      <c r="E44" s="30">
        <v>18508.32</v>
      </c>
      <c r="F44" s="71">
        <f t="shared" si="2"/>
        <v>18508.32</v>
      </c>
    </row>
    <row r="45" spans="1:13" ht="25.5">
      <c r="A45" s="26" t="s">
        <v>47</v>
      </c>
      <c r="B45" s="37" t="str">
        <f>VLOOKUP(A45,[1]Comp.PLHIS_1!A:H,2,0)</f>
        <v>RECURSOS E FONTES DE FINANCIAMENTO (LINHAS PROGRAMÁTICAS)</v>
      </c>
      <c r="C45" s="28" t="str">
        <f>VLOOKUP(A45,[1]Comp.PLHIS_1!A:I,3,0)</f>
        <v xml:space="preserve">UN </v>
      </c>
      <c r="D45" s="29">
        <v>1</v>
      </c>
      <c r="E45" s="30">
        <v>28678.84</v>
      </c>
      <c r="F45" s="71">
        <f t="shared" si="2"/>
        <v>28678.84</v>
      </c>
    </row>
    <row r="46" spans="1:13" ht="22.5" customHeight="1">
      <c r="A46" s="26" t="s">
        <v>48</v>
      </c>
      <c r="B46" s="37" t="str">
        <f>VLOOKUP(A46,[1]Comp.PLHIS_1!A:H,2,0)</f>
        <v>METAS DE ATENDIMENTO (LINHAS PROGRAMÁTICAS)</v>
      </c>
      <c r="C46" s="28" t="str">
        <f>VLOOKUP(A46,[1]Comp.PLHIS_1!A:I,3,0)</f>
        <v xml:space="preserve">UN </v>
      </c>
      <c r="D46" s="29">
        <v>1</v>
      </c>
      <c r="E46" s="30">
        <v>23244.85</v>
      </c>
      <c r="F46" s="71">
        <f t="shared" si="2"/>
        <v>23244.85</v>
      </c>
    </row>
    <row r="47" spans="1:13">
      <c r="A47" s="26" t="s">
        <v>49</v>
      </c>
      <c r="B47" s="37" t="str">
        <f>VLOOKUP(A47,[1]Comp.PLHIS_1!A:H,2,0)</f>
        <v>OFICINA / ANÁLISE DOS RESULTADOS</v>
      </c>
      <c r="C47" s="28" t="str">
        <f>VLOOKUP(A47,[1]Comp.PLHIS_1!A:I,3,0)</f>
        <v xml:space="preserve">UN </v>
      </c>
      <c r="D47" s="29">
        <v>1</v>
      </c>
      <c r="E47" s="30">
        <v>6351.81</v>
      </c>
      <c r="F47" s="71">
        <f t="shared" si="2"/>
        <v>6351.81</v>
      </c>
    </row>
    <row r="48" spans="1:13">
      <c r="A48" s="26" t="s">
        <v>50</v>
      </c>
      <c r="B48" s="37" t="str">
        <f>VLOOKUP(A48,[1]Comp.PLHIS_1!A:H,2,0)</f>
        <v>CONCLUSÃO DAS ESTRATÉGIAS DE AÇÃO</v>
      </c>
      <c r="C48" s="46" t="str">
        <f>VLOOKUP(A48,[1]Comp.PLHIS_1!A:I,3,0)</f>
        <v xml:space="preserve">UN </v>
      </c>
      <c r="D48" s="29">
        <v>1</v>
      </c>
      <c r="E48" s="30">
        <v>9834.6200000000008</v>
      </c>
      <c r="F48" s="71">
        <f t="shared" si="2"/>
        <v>9834.6200000000008</v>
      </c>
    </row>
    <row r="49" spans="1:6">
      <c r="A49" s="31" t="s">
        <v>51</v>
      </c>
      <c r="B49" s="32" t="str">
        <f>VLOOKUP(A49,[1]Comp.PLHIS_1!A:H,2,0)</f>
        <v>EDIÇÃO DE VOLUME</v>
      </c>
      <c r="C49" s="34"/>
      <c r="D49" s="35"/>
      <c r="E49" s="36"/>
      <c r="F49" s="72"/>
    </row>
    <row r="50" spans="1:6">
      <c r="A50" s="26" t="s">
        <v>52</v>
      </c>
      <c r="B50" s="37" t="str">
        <f>VLOOKUP(A50,[1]Comp.PLHIS_1!A:H,2,0)</f>
        <v>VOLUME DIAGNÓSTICO</v>
      </c>
      <c r="C50" s="50" t="str">
        <f>VLOOKUP(A50,[1]Comp.PLHIS_1!A:I,3,0)</f>
        <v xml:space="preserve">UN </v>
      </c>
      <c r="D50" s="29">
        <v>1</v>
      </c>
      <c r="E50" s="30">
        <v>95.48</v>
      </c>
      <c r="F50" s="71">
        <f>ROUND(E50*D50,2)</f>
        <v>95.48</v>
      </c>
    </row>
    <row r="51" spans="1:6">
      <c r="A51" s="26" t="s">
        <v>53</v>
      </c>
      <c r="B51" s="37" t="str">
        <f>VLOOKUP(A51,[1]Comp.PLHIS_1!A:H,2,0)</f>
        <v>VOLUME ESTRATÉGIAS DE AÇÃO</v>
      </c>
      <c r="C51" s="50" t="str">
        <f>VLOOKUP(A51,[1]Comp.PLHIS_1!A:I,3,0)</f>
        <v xml:space="preserve">UN </v>
      </c>
      <c r="D51" s="29">
        <v>1</v>
      </c>
      <c r="E51" s="30">
        <v>54.21</v>
      </c>
      <c r="F51" s="71">
        <f>ROUND(E51*D51,2)</f>
        <v>54.21</v>
      </c>
    </row>
    <row r="52" spans="1:6">
      <c r="A52" s="26" t="s">
        <v>54</v>
      </c>
      <c r="B52" s="37" t="str">
        <f>VLOOKUP(A52,[1]Comp.PLHIS_1!A:H,2,0)</f>
        <v>VOLUME CONTEÚDO RESUMIDO</v>
      </c>
      <c r="C52" s="50" t="str">
        <f>VLOOKUP(A52,[1]Comp.PLHIS_1!A:I,3,0)</f>
        <v xml:space="preserve">UN </v>
      </c>
      <c r="D52" s="29">
        <v>30</v>
      </c>
      <c r="E52" s="30">
        <v>37.700000000000003</v>
      </c>
      <c r="F52" s="71">
        <f>ROUND(E52*D52,2)</f>
        <v>1131</v>
      </c>
    </row>
    <row r="53" spans="1:6">
      <c r="A53" s="26" t="s">
        <v>55</v>
      </c>
      <c r="B53" s="37" t="str">
        <f>VLOOKUP(A53,[1]Comp.PLHIS_1!A:H,2,0)</f>
        <v xml:space="preserve">CARTILHA INSTITUCIONAL </v>
      </c>
      <c r="C53" s="50" t="str">
        <f>VLOOKUP(A53,[1]Comp.PLHIS_1!A:I,3,0)</f>
        <v xml:space="preserve">UN </v>
      </c>
      <c r="D53" s="29">
        <v>1000</v>
      </c>
      <c r="E53" s="30">
        <v>8.33</v>
      </c>
      <c r="F53" s="71">
        <f>ROUND(E53*D53,2)</f>
        <v>8330</v>
      </c>
    </row>
    <row r="54" spans="1:6">
      <c r="A54" s="31" t="s">
        <v>56</v>
      </c>
      <c r="B54" s="32" t="str">
        <f>VLOOKUP(A54,[1]Comp.PLHIS_1!A:H,2,0)</f>
        <v>RELATÓRIOS DE ATIVIDADES SOCIAL</v>
      </c>
      <c r="C54" s="34"/>
      <c r="D54" s="35"/>
      <c r="E54" s="36"/>
      <c r="F54" s="72"/>
    </row>
    <row r="55" spans="1:6">
      <c r="A55" s="26" t="s">
        <v>57</v>
      </c>
      <c r="B55" s="37" t="str">
        <f>VLOOKUP(A55,[1]Comp.PLHIS_1!A:H,2,0)</f>
        <v>RELATÓRIO DE ATIVIDADES PARTICIPAÇÃO SOCIAL</v>
      </c>
      <c r="C55" s="50" t="str">
        <f>VLOOKUP(A55,[1]Comp.PLHIS_1!A:I,3,0)</f>
        <v xml:space="preserve">UN </v>
      </c>
      <c r="D55" s="29">
        <v>1</v>
      </c>
      <c r="E55" s="30">
        <v>2795.84</v>
      </c>
      <c r="F55" s="71">
        <f>ROUND(E55*D55,2)</f>
        <v>2795.84</v>
      </c>
    </row>
    <row r="56" spans="1:6">
      <c r="A56" s="22">
        <v>84</v>
      </c>
      <c r="B56" s="32" t="str">
        <f>VLOOKUP(A56,[1]Comp.PLHIS_1!A:H,2,0)</f>
        <v>COORDENAÇÃO GERAL</v>
      </c>
      <c r="C56" s="34"/>
      <c r="D56" s="35"/>
      <c r="E56" s="36"/>
      <c r="F56" s="72"/>
    </row>
    <row r="57" spans="1:6">
      <c r="A57" s="22" t="s">
        <v>58</v>
      </c>
      <c r="B57" s="32" t="str">
        <f>VLOOKUP(A57,[1]Comp.PLHIS_1!A:H,2,0)</f>
        <v>COORDENADOR</v>
      </c>
      <c r="C57" s="34"/>
      <c r="D57" s="35"/>
      <c r="E57" s="36"/>
      <c r="F57" s="72"/>
    </row>
    <row r="58" spans="1:6">
      <c r="A58" s="26" t="s">
        <v>59</v>
      </c>
      <c r="B58" s="38" t="str">
        <f>VLOOKUP(A58,[1]Comp.PLHIS_1!A:H,2,0)</f>
        <v>COORDENADOR</v>
      </c>
      <c r="C58" s="46" t="str">
        <f>VLOOKUP(A58,[1]Comp.PLHIS_1!A:I,3,0)</f>
        <v xml:space="preserve">UN </v>
      </c>
      <c r="D58" s="29">
        <v>1</v>
      </c>
      <c r="E58" s="30">
        <v>91868.78</v>
      </c>
      <c r="F58" s="71">
        <f>ROUND(E58*D58,2)</f>
        <v>91868.78</v>
      </c>
    </row>
    <row r="59" spans="1:6">
      <c r="A59" s="51" t="s">
        <v>60</v>
      </c>
      <c r="B59" s="32" t="s">
        <v>61</v>
      </c>
      <c r="C59" s="34"/>
      <c r="D59" s="35"/>
      <c r="E59" s="36"/>
      <c r="F59" s="72"/>
    </row>
    <row r="60" spans="1:6">
      <c r="A60" s="22" t="s">
        <v>62</v>
      </c>
      <c r="B60" s="32" t="str">
        <f>VLOOKUP(A60,[1]Comp.PLHIS_1!A:H,2,0)</f>
        <v>SERVIÇOS DIVERSOS</v>
      </c>
      <c r="C60" s="34"/>
      <c r="D60" s="35"/>
      <c r="E60" s="36"/>
      <c r="F60" s="72"/>
    </row>
    <row r="61" spans="1:6">
      <c r="A61" s="52" t="s">
        <v>63</v>
      </c>
      <c r="B61" s="53" t="str">
        <f>VLOOKUP(A61,[1]Comp.PLHIS_1!A:H,2,0)</f>
        <v xml:space="preserve">MAPA / BANNER 1,0 X 1,2 M </v>
      </c>
      <c r="C61" s="48" t="str">
        <f>VLOOKUP(A61,[1]Comp.PLHIS_1!A:I,3,0)</f>
        <v xml:space="preserve">UN </v>
      </c>
      <c r="D61" s="54">
        <v>8</v>
      </c>
      <c r="E61" s="55">
        <v>137.30000000000001</v>
      </c>
      <c r="F61" s="76">
        <f>ROUND(E61*D61,2)</f>
        <v>1098.4000000000001</v>
      </c>
    </row>
    <row r="62" spans="1:6">
      <c r="A62" s="52" t="s">
        <v>64</v>
      </c>
      <c r="B62" s="53" t="str">
        <f>VLOOKUP(A62,[1]Comp.PLHIS_1!A:H,2,0)</f>
        <v>WEBSITE PLHIS</v>
      </c>
      <c r="C62" s="48" t="str">
        <f>VLOOKUP(A62,[1]Comp.PLHIS_1!A:I,3,0)</f>
        <v xml:space="preserve">UN </v>
      </c>
      <c r="D62" s="54">
        <v>1</v>
      </c>
      <c r="E62" s="55">
        <v>14178.09</v>
      </c>
      <c r="F62" s="76">
        <f>ROUND(E62*D62,2)</f>
        <v>14178.09</v>
      </c>
    </row>
    <row r="63" spans="1:6">
      <c r="A63" s="22" t="s">
        <v>65</v>
      </c>
      <c r="B63" s="32" t="str">
        <f>VLOOKUP(A63,[1]Comp.PLHIS_1!A:H,2,0)</f>
        <v>OFICINAS (DIAGNÓSTICO E ESTRATÉGIA DE AÇÃO)</v>
      </c>
      <c r="C63" s="34"/>
      <c r="D63" s="35"/>
      <c r="E63" s="36"/>
      <c r="F63" s="72"/>
    </row>
    <row r="64" spans="1:6">
      <c r="A64" s="52" t="s">
        <v>66</v>
      </c>
      <c r="B64" s="53" t="str">
        <f>VLOOKUP(A64,[1]Comp.PLHIS_1!A:H,2,0)</f>
        <v xml:space="preserve">LIBRAS </v>
      </c>
      <c r="C64" s="48" t="str">
        <f>VLOOKUP(A64,[1]Comp.PLHIS_1!A:I,3,0)</f>
        <v xml:space="preserve">UN </v>
      </c>
      <c r="D64" s="54">
        <v>2</v>
      </c>
      <c r="E64" s="55">
        <v>1361.08</v>
      </c>
      <c r="F64" s="76">
        <f t="shared" ref="F64:F70" si="3">ROUND(E64*D64,2)</f>
        <v>2722.16</v>
      </c>
    </row>
    <row r="65" spans="1:9">
      <c r="A65" s="52" t="s">
        <v>67</v>
      </c>
      <c r="B65" s="53" t="str">
        <f>VLOOKUP(A65,[1]Comp.PLHIS_1!A:H,2,0)</f>
        <v xml:space="preserve">LANCHE </v>
      </c>
      <c r="C65" s="48" t="str">
        <f>VLOOKUP(A65,[1]Comp.PLHIS_1!A:I,3,0)</f>
        <v xml:space="preserve">UN </v>
      </c>
      <c r="D65" s="54">
        <v>800</v>
      </c>
      <c r="E65" s="55">
        <v>2.86</v>
      </c>
      <c r="F65" s="76">
        <f t="shared" si="3"/>
        <v>2288</v>
      </c>
    </row>
    <row r="66" spans="1:9">
      <c r="A66" s="52" t="s">
        <v>68</v>
      </c>
      <c r="B66" s="53" t="str">
        <f>VLOOKUP(A66,[1]Comp.PLHIS_1!A:H,2,0)</f>
        <v xml:space="preserve">ALUGUEL DE CADEIRA </v>
      </c>
      <c r="C66" s="48" t="str">
        <f>VLOOKUP(A66,[1]Comp.PLHIS_1!A:I,3,0)</f>
        <v xml:space="preserve">UN </v>
      </c>
      <c r="D66" s="54">
        <v>400</v>
      </c>
      <c r="E66" s="55">
        <v>2.08</v>
      </c>
      <c r="F66" s="76">
        <f t="shared" si="3"/>
        <v>832</v>
      </c>
    </row>
    <row r="67" spans="1:9">
      <c r="A67" s="52" t="s">
        <v>69</v>
      </c>
      <c r="B67" s="53" t="str">
        <f>VLOOKUP(A67,[1]Comp.PLHIS_1!A:H,2,0)</f>
        <v>VIDEO PROJETOR MULTIMIDIA - DATA SHOW</v>
      </c>
      <c r="C67" s="48" t="str">
        <f>VLOOKUP(A67,[1]Comp.PLHIS_1!A:I,3,0)</f>
        <v xml:space="preserve">UN </v>
      </c>
      <c r="D67" s="56">
        <v>2</v>
      </c>
      <c r="E67" s="55">
        <v>557.47</v>
      </c>
      <c r="F67" s="76">
        <f t="shared" si="3"/>
        <v>1114.94</v>
      </c>
    </row>
    <row r="68" spans="1:9" ht="25.5">
      <c r="A68" s="52" t="s">
        <v>70</v>
      </c>
      <c r="B68" s="53" t="str">
        <f>VLOOKUP(A68,[1]Comp.PLHIS_1!A:H,2,0)</f>
        <v>TELA PARA PROJEÇÃO, COM TRIPÉ MEDINDO 1,80 M DE LARGURA</v>
      </c>
      <c r="C68" s="48" t="str">
        <f>VLOOKUP(A68,[1]Comp.PLHIS_1!A:I,3,0)</f>
        <v xml:space="preserve">UN </v>
      </c>
      <c r="D68" s="56">
        <v>2</v>
      </c>
      <c r="E68" s="55">
        <v>150.66</v>
      </c>
      <c r="F68" s="76">
        <f t="shared" si="3"/>
        <v>301.32</v>
      </c>
    </row>
    <row r="69" spans="1:9">
      <c r="A69" s="52" t="s">
        <v>71</v>
      </c>
      <c r="B69" s="53" t="str">
        <f>VLOOKUP(A69,[1]Comp.PLHIS_1!A:H,2,0)</f>
        <v>MÁQUINA FOTOGRÁFICA DIGITAL, 16 MP E MEMÓRIA DE 8 GB</v>
      </c>
      <c r="C69" s="48" t="str">
        <f>VLOOKUP(A69,[1]Comp.PLHIS_1!A:I,3,0)</f>
        <v xml:space="preserve">UN </v>
      </c>
      <c r="D69" s="56">
        <v>2</v>
      </c>
      <c r="E69" s="55">
        <v>119.4</v>
      </c>
      <c r="F69" s="76">
        <f t="shared" si="3"/>
        <v>238.8</v>
      </c>
    </row>
    <row r="70" spans="1:9" ht="25.5">
      <c r="A70" s="52" t="s">
        <v>72</v>
      </c>
      <c r="B70" s="53" t="str">
        <f>VLOOKUP(A70,[1]Comp.PLHIS_1!A:H,2,0)</f>
        <v>CAIXA DE SOM AMPLIFICADA, COM DOIS MICROFONES SEM FIO</v>
      </c>
      <c r="C70" s="48" t="str">
        <f>VLOOKUP(A70,[1]Comp.PLHIS_1!A:I,3,0)</f>
        <v xml:space="preserve">UN </v>
      </c>
      <c r="D70" s="56">
        <v>2</v>
      </c>
      <c r="E70" s="55">
        <v>208.21</v>
      </c>
      <c r="F70" s="76">
        <f t="shared" si="3"/>
        <v>416.42</v>
      </c>
    </row>
    <row r="71" spans="1:9" ht="15.75" thickBot="1">
      <c r="A71" s="81" t="s">
        <v>73</v>
      </c>
      <c r="B71" s="82"/>
      <c r="C71" s="82"/>
      <c r="D71" s="82"/>
      <c r="E71" s="82"/>
      <c r="F71" s="77">
        <f>SUM(F13:F70)</f>
        <v>505999.62000000011</v>
      </c>
      <c r="I71" s="78"/>
    </row>
    <row r="72" spans="1:9">
      <c r="F72" s="63"/>
      <c r="G72" s="64"/>
    </row>
    <row r="73" spans="1:9">
      <c r="B73" s="79" t="s">
        <v>74</v>
      </c>
      <c r="F73" s="63"/>
      <c r="G73" s="65"/>
    </row>
    <row r="74" spans="1:9">
      <c r="B74" s="80" t="s">
        <v>75</v>
      </c>
      <c r="F74" s="63"/>
      <c r="G74" s="40"/>
    </row>
    <row r="75" spans="1:9">
      <c r="F75" s="63"/>
      <c r="G75" s="40"/>
    </row>
    <row r="76" spans="1:9">
      <c r="F76" s="63"/>
      <c r="G76" s="40"/>
    </row>
    <row r="77" spans="1:9">
      <c r="F77" s="63"/>
      <c r="G77" s="40"/>
    </row>
    <row r="91" spans="3:3">
      <c r="C91" s="62"/>
    </row>
  </sheetData>
  <autoFilter ref="A9:H73"/>
  <mergeCells count="6">
    <mergeCell ref="A71:E71"/>
    <mergeCell ref="A1:C3"/>
    <mergeCell ref="D1:F3"/>
    <mergeCell ref="A4:F4"/>
    <mergeCell ref="A5:F5"/>
    <mergeCell ref="A6:F6"/>
  </mergeCells>
  <pageMargins left="0.23622047244094491" right="0.23622047244094491" top="0.19685039370078741" bottom="0.19685039370078741" header="0.31496062992125984" footer="0.31496062992125984"/>
  <pageSetup paperSize="9" scale="75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Geral</vt:lpstr>
      <vt:lpstr>'Planilha Geral'!Area_de_impressao</vt:lpstr>
    </vt:vector>
  </TitlesOfParts>
  <Company>EMPRESA INFORMATICA INFORMACAO MUN 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SILVA NICACIO PRCP3139628</dc:creator>
  <cp:lastModifiedBy>PRISCILA APARECIDA DE ALMEIDA SILVA UR000802</cp:lastModifiedBy>
  <cp:lastPrinted>2024-08-21T14:40:20Z</cp:lastPrinted>
  <dcterms:created xsi:type="dcterms:W3CDTF">2024-06-21T19:10:14Z</dcterms:created>
  <dcterms:modified xsi:type="dcterms:W3CDTF">2024-10-22T17:47:44Z</dcterms:modified>
</cp:coreProperties>
</file>