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EstaPastaDeTrabalho"/>
  <bookViews>
    <workbookView xWindow="0" yWindow="0" windowWidth="14385" windowHeight="4065"/>
  </bookViews>
  <sheets>
    <sheet name="CRONOGRAMA" sheetId="15" r:id="rId1"/>
  </sheets>
  <definedNames>
    <definedName name="_xlnm._FilterDatabase" localSheetId="0" hidden="1">CRONOGRAMA!$B$7:$B$32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5"/>
  <c r="R33"/>
  <c r="Q33"/>
  <c r="P33"/>
  <c r="O33"/>
  <c r="N33"/>
  <c r="M33"/>
  <c r="L33"/>
  <c r="K33"/>
  <c r="J33"/>
  <c r="I33"/>
  <c r="H33"/>
  <c r="G33"/>
  <c r="F33"/>
  <c r="E33"/>
  <c r="D33"/>
  <c r="D34" s="1"/>
  <c r="E34" s="1"/>
  <c r="F34" s="1"/>
  <c r="C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C4"/>
  <c r="G34" l="1"/>
  <c r="H34" s="1"/>
  <c r="I34" s="1"/>
  <c r="J34" s="1"/>
  <c r="K34" s="1"/>
  <c r="L34" s="1"/>
  <c r="M34" s="1"/>
  <c r="N34" s="1"/>
  <c r="O34" s="1"/>
  <c r="P34" s="1"/>
  <c r="Q34" s="1"/>
  <c r="R34" s="1"/>
  <c r="S34" s="1"/>
  <c r="T34"/>
  <c r="T33"/>
</calcChain>
</file>

<file path=xl/sharedStrings.xml><?xml version="1.0" encoding="utf-8"?>
<sst xmlns="http://schemas.openxmlformats.org/spreadsheetml/2006/main" count="21" uniqueCount="20">
  <si>
    <t>Valor\Periodo</t>
  </si>
  <si>
    <t>ITENS</t>
  </si>
  <si>
    <t>TOTAL</t>
  </si>
  <si>
    <t>ACUMULADO</t>
  </si>
  <si>
    <t>01 - INSTALAÇAO DA OBRA</t>
  </si>
  <si>
    <t>02 - DEMOLIÇOES E REMOÇOES</t>
  </si>
  <si>
    <t>03 - TRABALHOS EM TERRA</t>
  </si>
  <si>
    <t>04 - FUNDAÇOES</t>
  </si>
  <si>
    <t>05 - GALERIA CELULAR E/OU CONTENÇOES</t>
  </si>
  <si>
    <t>06 - ESTRUTURAS DE CONCRETO E METALICA</t>
  </si>
  <si>
    <t>07 - ALVENARIAS E DIVISOES</t>
  </si>
  <si>
    <t>09 - IMPERMEABILIZAÇOES E ISOLAMENTOS</t>
  </si>
  <si>
    <t>10 - INSTALAÇAO HIDRO-SANITARIA, INCENDIO E GAS</t>
  </si>
  <si>
    <t>19 - DRENAGEM</t>
  </si>
  <si>
    <t>20 - PAVIMENTAÇAO</t>
  </si>
  <si>
    <t>21 - URBANIZAÇAO E OBRAS COMPLEMENTARES</t>
  </si>
  <si>
    <t>22 - ADMINISTRAÇÃO LOCAL</t>
  </si>
  <si>
    <t>Data Inicial</t>
  </si>
  <si>
    <t>Data Final</t>
  </si>
  <si>
    <t>CRONOGRAMA FISICO/FINANCEIRO - CONTRATO B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</si>
</sst>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[$-416]m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0" xfId="0" applyNumberFormat="1"/>
    <xf numFmtId="165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1">
    <cellStyle name="Normal" xfId="0" builtinId="0"/>
  </cellStyles>
  <dxfs count="26"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Zeros="0" tabSelected="1" zoomScaleNormal="100" workbookViewId="0">
      <selection activeCell="E3" sqref="E3"/>
    </sheetView>
  </sheetViews>
  <sheetFormatPr defaultRowHeight="15"/>
  <cols>
    <col min="1" max="1" width="1.140625" customWidth="1"/>
    <col min="2" max="2" width="45.7109375" bestFit="1" customWidth="1"/>
    <col min="3" max="3" width="14.7109375" customWidth="1"/>
    <col min="4" max="9" width="20.28515625" bestFit="1" customWidth="1"/>
    <col min="10" max="10" width="21.28515625" bestFit="1" customWidth="1"/>
    <col min="11" max="13" width="22.28515625" bestFit="1" customWidth="1"/>
    <col min="14" max="18" width="20.28515625" bestFit="1" customWidth="1"/>
    <col min="19" max="20" width="20.28515625" customWidth="1"/>
  </cols>
  <sheetData>
    <row r="1" spans="1:20" ht="6" customHeight="1"/>
    <row r="2" spans="1:20" ht="26.25">
      <c r="B2" s="24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>
      <c r="B3" s="22" t="s">
        <v>17</v>
      </c>
      <c r="C3" s="23">
        <v>44636</v>
      </c>
    </row>
    <row r="4" spans="1:20">
      <c r="B4" s="22" t="s">
        <v>18</v>
      </c>
      <c r="C4" s="23">
        <f>C3+365</f>
        <v>45001</v>
      </c>
    </row>
    <row r="5" spans="1:20" s="2" customFormat="1" ht="15.75" thickBot="1">
      <c r="A5"/>
      <c r="D5" s="3"/>
    </row>
    <row r="6" spans="1:20" ht="15.75" thickBot="1">
      <c r="B6" s="10" t="s">
        <v>1</v>
      </c>
      <c r="C6" s="11" t="s">
        <v>0</v>
      </c>
      <c r="D6" s="19">
        <v>44637</v>
      </c>
      <c r="E6" s="9">
        <v>44668</v>
      </c>
      <c r="F6" s="5">
        <v>44698</v>
      </c>
      <c r="G6" s="5">
        <v>44729</v>
      </c>
      <c r="H6" s="5">
        <v>44759</v>
      </c>
      <c r="I6" s="5">
        <v>44790</v>
      </c>
      <c r="J6" s="5">
        <v>44821</v>
      </c>
      <c r="K6" s="5">
        <v>44851</v>
      </c>
      <c r="L6" s="5">
        <v>44882</v>
      </c>
      <c r="M6" s="5">
        <v>44912</v>
      </c>
      <c r="N6" s="5">
        <v>44943</v>
      </c>
      <c r="O6" s="5">
        <v>44974</v>
      </c>
      <c r="P6" s="5">
        <v>45002</v>
      </c>
      <c r="Q6" s="5">
        <v>45033</v>
      </c>
      <c r="R6" s="5">
        <v>45063</v>
      </c>
      <c r="S6" s="5">
        <v>45094</v>
      </c>
      <c r="T6" s="12" t="s">
        <v>2</v>
      </c>
    </row>
    <row r="7" spans="1:20">
      <c r="B7" s="25" t="s">
        <v>4</v>
      </c>
      <c r="C7" s="29">
        <v>46352.290000000015</v>
      </c>
      <c r="D7" s="13">
        <v>4.1666657677538681E-2</v>
      </c>
      <c r="E7" s="13">
        <v>8.3333315355077361E-2</v>
      </c>
      <c r="F7" s="13">
        <v>8.3333315355077361E-2</v>
      </c>
      <c r="G7" s="13">
        <v>8.3333315355077361E-2</v>
      </c>
      <c r="H7" s="13">
        <v>8.3333315355077361E-2</v>
      </c>
      <c r="I7" s="13">
        <v>8.3333315355077361E-2</v>
      </c>
      <c r="J7" s="13">
        <v>8.3333315355077361E-2</v>
      </c>
      <c r="K7" s="13">
        <v>8.3333315355077361E-2</v>
      </c>
      <c r="L7" s="13">
        <v>8.3333315355077361E-2</v>
      </c>
      <c r="M7" s="13">
        <v>8.3333315355077361E-2</v>
      </c>
      <c r="N7" s="13">
        <v>8.3333315355077361E-2</v>
      </c>
      <c r="O7" s="13">
        <v>8.3333531094148719E-2</v>
      </c>
      <c r="P7" s="13">
        <v>4.1666657677538681E-2</v>
      </c>
      <c r="Q7" s="13">
        <v>0</v>
      </c>
      <c r="R7" s="13">
        <v>0</v>
      </c>
      <c r="S7" s="13">
        <v>0</v>
      </c>
      <c r="T7" s="15">
        <f>SUM(D7:S7)</f>
        <v>0.99999999999999978</v>
      </c>
    </row>
    <row r="8" spans="1:20" ht="15.75" thickBot="1">
      <c r="B8" s="26"/>
      <c r="C8" s="30"/>
      <c r="D8" s="14">
        <v>1931.34</v>
      </c>
      <c r="E8" s="14">
        <v>3862.69</v>
      </c>
      <c r="F8" s="14">
        <v>3862.69</v>
      </c>
      <c r="G8" s="14">
        <v>3862.69</v>
      </c>
      <c r="H8" s="14">
        <v>3862.69</v>
      </c>
      <c r="I8" s="14">
        <v>3862.69</v>
      </c>
      <c r="J8" s="14">
        <v>3862.69</v>
      </c>
      <c r="K8" s="14">
        <v>3862.69</v>
      </c>
      <c r="L8" s="14">
        <v>3862.69</v>
      </c>
      <c r="M8" s="14">
        <v>3862.69</v>
      </c>
      <c r="N8" s="14">
        <v>3862.69</v>
      </c>
      <c r="O8" s="14">
        <v>3862.7</v>
      </c>
      <c r="P8" s="14">
        <v>1931.35</v>
      </c>
      <c r="Q8" s="14">
        <v>0</v>
      </c>
      <c r="R8" s="14">
        <v>0</v>
      </c>
      <c r="S8" s="14">
        <v>0</v>
      </c>
      <c r="T8" s="7">
        <f t="shared" ref="T8:T32" si="0">SUM(D8:S8)</f>
        <v>46352.289999999994</v>
      </c>
    </row>
    <row r="9" spans="1:20">
      <c r="B9" s="25" t="s">
        <v>5</v>
      </c>
      <c r="C9" s="29">
        <v>20886.38</v>
      </c>
      <c r="D9" s="13">
        <v>4.1666626768257588E-2</v>
      </c>
      <c r="E9" s="13">
        <v>8.3333253536515176E-2</v>
      </c>
      <c r="F9" s="13">
        <v>8.3333253536515176E-2</v>
      </c>
      <c r="G9" s="13">
        <v>8.3333253536515176E-2</v>
      </c>
      <c r="H9" s="13">
        <v>8.3333253536515176E-2</v>
      </c>
      <c r="I9" s="13">
        <v>8.3333253536515176E-2</v>
      </c>
      <c r="J9" s="13">
        <v>8.3333253536515176E-2</v>
      </c>
      <c r="K9" s="13">
        <v>8.3333253536515176E-2</v>
      </c>
      <c r="L9" s="13">
        <v>8.3333253536515176E-2</v>
      </c>
      <c r="M9" s="13">
        <v>8.3333253536515176E-2</v>
      </c>
      <c r="N9" s="13">
        <v>8.3333253536515176E-2</v>
      </c>
      <c r="O9" s="13">
        <v>8.3334211098332972E-2</v>
      </c>
      <c r="P9" s="13">
        <v>4.1666626768257588E-2</v>
      </c>
      <c r="Q9" s="13">
        <v>0</v>
      </c>
      <c r="R9" s="13">
        <v>0</v>
      </c>
      <c r="S9" s="13">
        <v>0</v>
      </c>
      <c r="T9" s="15">
        <f t="shared" si="0"/>
        <v>1</v>
      </c>
    </row>
    <row r="10" spans="1:20" ht="15.75" thickBot="1">
      <c r="B10" s="26"/>
      <c r="C10" s="30"/>
      <c r="D10" s="14">
        <v>870.26</v>
      </c>
      <c r="E10" s="14">
        <v>1740.53</v>
      </c>
      <c r="F10" s="14">
        <v>1740.53</v>
      </c>
      <c r="G10" s="14">
        <v>1740.53</v>
      </c>
      <c r="H10" s="14">
        <v>1740.53</v>
      </c>
      <c r="I10" s="14">
        <v>1740.53</v>
      </c>
      <c r="J10" s="14">
        <v>1740.53</v>
      </c>
      <c r="K10" s="14">
        <v>1740.53</v>
      </c>
      <c r="L10" s="14">
        <v>1740.53</v>
      </c>
      <c r="M10" s="14">
        <v>1740.53</v>
      </c>
      <c r="N10" s="14">
        <v>1740.53</v>
      </c>
      <c r="O10" s="14">
        <v>1740.55</v>
      </c>
      <c r="P10" s="14">
        <v>870.27</v>
      </c>
      <c r="Q10" s="14">
        <v>0</v>
      </c>
      <c r="R10" s="14">
        <v>0</v>
      </c>
      <c r="S10" s="14">
        <v>0</v>
      </c>
      <c r="T10" s="7">
        <f t="shared" si="0"/>
        <v>20886.38</v>
      </c>
    </row>
    <row r="11" spans="1:20">
      <c r="B11" s="25" t="s">
        <v>6</v>
      </c>
      <c r="C11" s="29">
        <v>721306.97000000032</v>
      </c>
      <c r="D11" s="13">
        <v>4.1666663778391032E-2</v>
      </c>
      <c r="E11" s="13">
        <v>8.3333327556782064E-2</v>
      </c>
      <c r="F11" s="13">
        <v>8.3333327556782064E-2</v>
      </c>
      <c r="G11" s="13">
        <v>8.3333327556782064E-2</v>
      </c>
      <c r="H11" s="13">
        <v>8.3333327556782064E-2</v>
      </c>
      <c r="I11" s="13">
        <v>8.3333327556782064E-2</v>
      </c>
      <c r="J11" s="13">
        <v>8.3333327556782064E-2</v>
      </c>
      <c r="K11" s="13">
        <v>8.3333327556782064E-2</v>
      </c>
      <c r="L11" s="13">
        <v>8.3333327556782064E-2</v>
      </c>
      <c r="M11" s="13">
        <v>8.3333327556782064E-2</v>
      </c>
      <c r="N11" s="13">
        <v>8.3333327556782064E-2</v>
      </c>
      <c r="O11" s="13">
        <v>8.3333396875396856E-2</v>
      </c>
      <c r="P11" s="13">
        <v>4.1666663778391032E-2</v>
      </c>
      <c r="Q11" s="13">
        <v>0</v>
      </c>
      <c r="R11" s="13">
        <v>0</v>
      </c>
      <c r="S11" s="13">
        <v>0</v>
      </c>
      <c r="T11" s="15">
        <f t="shared" si="0"/>
        <v>0.99999999999999944</v>
      </c>
    </row>
    <row r="12" spans="1:20" ht="15.75" thickBot="1">
      <c r="B12" s="26"/>
      <c r="C12" s="30"/>
      <c r="D12" s="14">
        <v>30054.45</v>
      </c>
      <c r="E12" s="14">
        <v>60108.91</v>
      </c>
      <c r="F12" s="14">
        <v>60108.91</v>
      </c>
      <c r="G12" s="14">
        <v>60108.91</v>
      </c>
      <c r="H12" s="14">
        <v>60108.91</v>
      </c>
      <c r="I12" s="14">
        <v>60108.91</v>
      </c>
      <c r="J12" s="14">
        <v>60108.91</v>
      </c>
      <c r="K12" s="14">
        <v>60108.91</v>
      </c>
      <c r="L12" s="14">
        <v>60108.91</v>
      </c>
      <c r="M12" s="14">
        <v>60108.91</v>
      </c>
      <c r="N12" s="14">
        <v>60108.91</v>
      </c>
      <c r="O12" s="14">
        <v>60108.959999999999</v>
      </c>
      <c r="P12" s="14">
        <v>30054.46</v>
      </c>
      <c r="Q12" s="14">
        <v>0</v>
      </c>
      <c r="R12" s="14">
        <v>0</v>
      </c>
      <c r="S12" s="14">
        <v>0</v>
      </c>
      <c r="T12" s="7">
        <f t="shared" si="0"/>
        <v>721306.97000000009</v>
      </c>
    </row>
    <row r="13" spans="1:20">
      <c r="B13" s="25" t="s">
        <v>7</v>
      </c>
      <c r="C13" s="29">
        <v>200737.49</v>
      </c>
      <c r="D13" s="13">
        <v>4.1666656288269821E-2</v>
      </c>
      <c r="E13" s="13">
        <v>8.3333312576539642E-2</v>
      </c>
      <c r="F13" s="13">
        <v>8.3333312576539642E-2</v>
      </c>
      <c r="G13" s="13">
        <v>8.3333312576539642E-2</v>
      </c>
      <c r="H13" s="13">
        <v>8.3333312576539642E-2</v>
      </c>
      <c r="I13" s="13">
        <v>8.3333312576539642E-2</v>
      </c>
      <c r="J13" s="13">
        <v>8.3333312576539642E-2</v>
      </c>
      <c r="K13" s="13">
        <v>8.3333312576539642E-2</v>
      </c>
      <c r="L13" s="13">
        <v>8.3333312576539642E-2</v>
      </c>
      <c r="M13" s="13">
        <v>8.3333312576539642E-2</v>
      </c>
      <c r="N13" s="13">
        <v>8.3333312576539642E-2</v>
      </c>
      <c r="O13" s="13">
        <v>8.3333561658063965E-2</v>
      </c>
      <c r="P13" s="13">
        <v>4.1666656288269821E-2</v>
      </c>
      <c r="Q13" s="13">
        <v>0</v>
      </c>
      <c r="R13" s="13">
        <v>0</v>
      </c>
      <c r="S13" s="13">
        <v>0</v>
      </c>
      <c r="T13" s="15">
        <f t="shared" si="0"/>
        <v>1</v>
      </c>
    </row>
    <row r="14" spans="1:20" ht="15.75" thickBot="1">
      <c r="B14" s="26"/>
      <c r="C14" s="30"/>
      <c r="D14" s="14">
        <v>8364.06</v>
      </c>
      <c r="E14" s="14">
        <v>16728.12</v>
      </c>
      <c r="F14" s="14">
        <v>16728.12</v>
      </c>
      <c r="G14" s="14">
        <v>16728.12</v>
      </c>
      <c r="H14" s="14">
        <v>16728.12</v>
      </c>
      <c r="I14" s="14">
        <v>16728.12</v>
      </c>
      <c r="J14" s="14">
        <v>16728.12</v>
      </c>
      <c r="K14" s="14">
        <v>16728.12</v>
      </c>
      <c r="L14" s="14">
        <v>16728.12</v>
      </c>
      <c r="M14" s="14">
        <v>16728.12</v>
      </c>
      <c r="N14" s="14">
        <v>16728.12</v>
      </c>
      <c r="O14" s="14">
        <v>16728.169999999998</v>
      </c>
      <c r="P14" s="14">
        <v>8364.06</v>
      </c>
      <c r="Q14" s="14">
        <v>0</v>
      </c>
      <c r="R14" s="14">
        <v>0</v>
      </c>
      <c r="S14" s="14">
        <v>0</v>
      </c>
      <c r="T14" s="7">
        <f t="shared" si="0"/>
        <v>200737.49</v>
      </c>
    </row>
    <row r="15" spans="1:20">
      <c r="B15" s="25" t="s">
        <v>8</v>
      </c>
      <c r="C15" s="29">
        <v>585344.37999999977</v>
      </c>
      <c r="D15" s="13">
        <v>4.1666668090330018E-2</v>
      </c>
      <c r="E15" s="13">
        <v>8.3333336180660036E-2</v>
      </c>
      <c r="F15" s="13">
        <v>8.3333336180660036E-2</v>
      </c>
      <c r="G15" s="13">
        <v>8.3333336180660036E-2</v>
      </c>
      <c r="H15" s="13">
        <v>8.3333336180660036E-2</v>
      </c>
      <c r="I15" s="13">
        <v>8.3333336180660036E-2</v>
      </c>
      <c r="J15" s="13">
        <v>8.3333336180660036E-2</v>
      </c>
      <c r="K15" s="13">
        <v>8.3333336180660036E-2</v>
      </c>
      <c r="L15" s="13">
        <v>8.3333336180660036E-2</v>
      </c>
      <c r="M15" s="13">
        <v>8.3333336180660036E-2</v>
      </c>
      <c r="N15" s="13">
        <v>8.3333336180660036E-2</v>
      </c>
      <c r="O15" s="13">
        <v>8.3333302012739946E-2</v>
      </c>
      <c r="P15" s="13">
        <v>4.1666668090330018E-2</v>
      </c>
      <c r="Q15" s="13">
        <v>0</v>
      </c>
      <c r="R15" s="13">
        <v>0</v>
      </c>
      <c r="S15" s="13">
        <v>0</v>
      </c>
      <c r="T15" s="15">
        <f t="shared" si="0"/>
        <v>1.0000000000000004</v>
      </c>
    </row>
    <row r="16" spans="1:20" ht="15.75" thickBot="1">
      <c r="B16" s="26"/>
      <c r="C16" s="30"/>
      <c r="D16" s="14">
        <v>24389.35</v>
      </c>
      <c r="E16" s="14">
        <v>48778.7</v>
      </c>
      <c r="F16" s="14">
        <v>48778.7</v>
      </c>
      <c r="G16" s="14">
        <v>48778.7</v>
      </c>
      <c r="H16" s="14">
        <v>48778.7</v>
      </c>
      <c r="I16" s="14">
        <v>48778.7</v>
      </c>
      <c r="J16" s="14">
        <v>48778.7</v>
      </c>
      <c r="K16" s="14">
        <v>48778.7</v>
      </c>
      <c r="L16" s="14">
        <v>48778.7</v>
      </c>
      <c r="M16" s="14">
        <v>48778.7</v>
      </c>
      <c r="N16" s="14">
        <v>48778.7</v>
      </c>
      <c r="O16" s="14">
        <v>48778.68</v>
      </c>
      <c r="P16" s="14">
        <v>24389.35</v>
      </c>
      <c r="Q16" s="14">
        <v>0</v>
      </c>
      <c r="R16" s="14">
        <v>0</v>
      </c>
      <c r="S16" s="14">
        <v>0</v>
      </c>
      <c r="T16" s="7">
        <f t="shared" si="0"/>
        <v>585344.38</v>
      </c>
    </row>
    <row r="17" spans="2:20">
      <c r="B17" s="25" t="s">
        <v>9</v>
      </c>
      <c r="C17" s="29">
        <v>109792.84999999999</v>
      </c>
      <c r="D17" s="13">
        <v>4.1666647691539112E-2</v>
      </c>
      <c r="E17" s="13">
        <v>8.3333295383078224E-2</v>
      </c>
      <c r="F17" s="13">
        <v>8.3333295383078224E-2</v>
      </c>
      <c r="G17" s="13">
        <v>8.3333295383078224E-2</v>
      </c>
      <c r="H17" s="13">
        <v>8.3333295383078224E-2</v>
      </c>
      <c r="I17" s="13">
        <v>8.3333295383078224E-2</v>
      </c>
      <c r="J17" s="13">
        <v>8.3333295383078224E-2</v>
      </c>
      <c r="K17" s="13">
        <v>8.3333295383078224E-2</v>
      </c>
      <c r="L17" s="13">
        <v>8.3333295383078224E-2</v>
      </c>
      <c r="M17" s="13">
        <v>8.3333295383078224E-2</v>
      </c>
      <c r="N17" s="13">
        <v>8.3333295383078224E-2</v>
      </c>
      <c r="O17" s="13">
        <v>8.3333750786139554E-2</v>
      </c>
      <c r="P17" s="13">
        <v>4.1666647691539112E-2</v>
      </c>
      <c r="Q17" s="13">
        <v>0</v>
      </c>
      <c r="R17" s="13">
        <v>0</v>
      </c>
      <c r="S17" s="13">
        <v>0</v>
      </c>
      <c r="T17" s="15">
        <f t="shared" si="0"/>
        <v>1</v>
      </c>
    </row>
    <row r="18" spans="2:20" ht="15.75" thickBot="1">
      <c r="B18" s="26"/>
      <c r="C18" s="30"/>
      <c r="D18" s="14">
        <v>4574.7</v>
      </c>
      <c r="E18" s="14">
        <v>9149.4</v>
      </c>
      <c r="F18" s="14">
        <v>9149.4</v>
      </c>
      <c r="G18" s="14">
        <v>9149.4</v>
      </c>
      <c r="H18" s="14">
        <v>9149.4</v>
      </c>
      <c r="I18" s="14">
        <v>9149.4</v>
      </c>
      <c r="J18" s="14">
        <v>9149.4</v>
      </c>
      <c r="K18" s="14">
        <v>9149.4</v>
      </c>
      <c r="L18" s="14">
        <v>9149.4</v>
      </c>
      <c r="M18" s="14">
        <v>9149.4</v>
      </c>
      <c r="N18" s="14">
        <v>9149.4</v>
      </c>
      <c r="O18" s="14">
        <v>9149.4500000000007</v>
      </c>
      <c r="P18" s="14">
        <v>4574.7</v>
      </c>
      <c r="Q18" s="14">
        <v>0</v>
      </c>
      <c r="R18" s="14">
        <v>0</v>
      </c>
      <c r="S18" s="14">
        <v>0</v>
      </c>
      <c r="T18" s="7">
        <f t="shared" si="0"/>
        <v>109792.84999999998</v>
      </c>
    </row>
    <row r="19" spans="2:20">
      <c r="B19" s="25" t="s">
        <v>10</v>
      </c>
      <c r="C19" s="29">
        <v>130845.19</v>
      </c>
      <c r="D19" s="13">
        <v>4.1666682588790617E-2</v>
      </c>
      <c r="E19" s="13">
        <v>8.3333365177581234E-2</v>
      </c>
      <c r="F19" s="13">
        <v>8.3333365177581234E-2</v>
      </c>
      <c r="G19" s="13">
        <v>8.3333365177581234E-2</v>
      </c>
      <c r="H19" s="13">
        <v>8.3333365177581234E-2</v>
      </c>
      <c r="I19" s="13">
        <v>8.3333365177581234E-2</v>
      </c>
      <c r="J19" s="13">
        <v>8.3333365177581234E-2</v>
      </c>
      <c r="K19" s="13">
        <v>8.3333365177581234E-2</v>
      </c>
      <c r="L19" s="13">
        <v>8.3333365177581234E-2</v>
      </c>
      <c r="M19" s="13">
        <v>8.3333365177581234E-2</v>
      </c>
      <c r="N19" s="13">
        <v>8.3333365177581234E-2</v>
      </c>
      <c r="O19" s="13">
        <v>8.333298304660644E-2</v>
      </c>
      <c r="P19" s="13">
        <v>4.1666682588790617E-2</v>
      </c>
      <c r="Q19" s="13">
        <v>0</v>
      </c>
      <c r="R19" s="13">
        <v>0</v>
      </c>
      <c r="S19" s="13">
        <v>0</v>
      </c>
      <c r="T19" s="15">
        <f t="shared" si="0"/>
        <v>1.0000000000000002</v>
      </c>
    </row>
    <row r="20" spans="2:20" ht="15.75" thickBot="1">
      <c r="B20" s="26"/>
      <c r="C20" s="30"/>
      <c r="D20" s="14">
        <v>5451.88</v>
      </c>
      <c r="E20" s="14">
        <v>10903.77</v>
      </c>
      <c r="F20" s="14">
        <v>10903.77</v>
      </c>
      <c r="G20" s="14">
        <v>10903.77</v>
      </c>
      <c r="H20" s="14">
        <v>10903.77</v>
      </c>
      <c r="I20" s="14">
        <v>10903.77</v>
      </c>
      <c r="J20" s="14">
        <v>10903.77</v>
      </c>
      <c r="K20" s="14">
        <v>10903.77</v>
      </c>
      <c r="L20" s="14">
        <v>10903.77</v>
      </c>
      <c r="M20" s="14">
        <v>10903.77</v>
      </c>
      <c r="N20" s="14">
        <v>10903.77</v>
      </c>
      <c r="O20" s="14">
        <v>10903.72</v>
      </c>
      <c r="P20" s="14">
        <v>5451.89</v>
      </c>
      <c r="Q20" s="14">
        <v>0</v>
      </c>
      <c r="R20" s="14">
        <v>0</v>
      </c>
      <c r="S20" s="14">
        <v>0</v>
      </c>
      <c r="T20" s="7">
        <f t="shared" si="0"/>
        <v>130845.19000000003</v>
      </c>
    </row>
    <row r="21" spans="2:20">
      <c r="B21" s="25" t="s">
        <v>11</v>
      </c>
      <c r="C21" s="29">
        <v>6552.85</v>
      </c>
      <c r="D21" s="13">
        <v>4.1666603081102115E-2</v>
      </c>
      <c r="E21" s="13">
        <v>8.3333206162204229E-2</v>
      </c>
      <c r="F21" s="13">
        <v>8.3333206162204229E-2</v>
      </c>
      <c r="G21" s="13">
        <v>8.3333206162204229E-2</v>
      </c>
      <c r="H21" s="13">
        <v>8.3333206162204229E-2</v>
      </c>
      <c r="I21" s="13">
        <v>8.3333206162204229E-2</v>
      </c>
      <c r="J21" s="13">
        <v>8.3333206162204229E-2</v>
      </c>
      <c r="K21" s="13">
        <v>8.3333206162204229E-2</v>
      </c>
      <c r="L21" s="13">
        <v>8.3333206162204229E-2</v>
      </c>
      <c r="M21" s="13">
        <v>8.3333206162204229E-2</v>
      </c>
      <c r="N21" s="13">
        <v>8.3333206162204229E-2</v>
      </c>
      <c r="O21" s="13">
        <v>8.3334732215753451E-2</v>
      </c>
      <c r="P21" s="13">
        <v>4.1666603081102115E-2</v>
      </c>
      <c r="Q21" s="13">
        <v>0</v>
      </c>
      <c r="R21" s="13">
        <v>0</v>
      </c>
      <c r="S21" s="13">
        <v>0</v>
      </c>
      <c r="T21" s="15">
        <f t="shared" si="0"/>
        <v>0.99999999999999989</v>
      </c>
    </row>
    <row r="22" spans="2:20" ht="15.75" thickBot="1">
      <c r="B22" s="26"/>
      <c r="C22" s="30"/>
      <c r="D22" s="14">
        <v>273.02999999999997</v>
      </c>
      <c r="E22" s="14">
        <v>546.07000000000005</v>
      </c>
      <c r="F22" s="14">
        <v>546.07000000000005</v>
      </c>
      <c r="G22" s="14">
        <v>546.07000000000005</v>
      </c>
      <c r="H22" s="14">
        <v>546.07000000000005</v>
      </c>
      <c r="I22" s="14">
        <v>546.07000000000005</v>
      </c>
      <c r="J22" s="14">
        <v>546.07000000000005</v>
      </c>
      <c r="K22" s="14">
        <v>546.07000000000005</v>
      </c>
      <c r="L22" s="14">
        <v>546.07000000000005</v>
      </c>
      <c r="M22" s="14">
        <v>546.07000000000005</v>
      </c>
      <c r="N22" s="14">
        <v>546.07000000000005</v>
      </c>
      <c r="O22" s="14">
        <v>546.08000000000004</v>
      </c>
      <c r="P22" s="14">
        <v>273.04000000000002</v>
      </c>
      <c r="Q22" s="14">
        <v>0</v>
      </c>
      <c r="R22" s="14">
        <v>0</v>
      </c>
      <c r="S22" s="14">
        <v>0</v>
      </c>
      <c r="T22" s="7">
        <f t="shared" si="0"/>
        <v>6552.85</v>
      </c>
    </row>
    <row r="23" spans="2:20">
      <c r="B23" s="25" t="s">
        <v>12</v>
      </c>
      <c r="C23" s="29">
        <v>4815.24</v>
      </c>
      <c r="D23" s="13">
        <v>4.1666666666666664E-2</v>
      </c>
      <c r="E23" s="13">
        <v>8.3333333333333329E-2</v>
      </c>
      <c r="F23" s="13">
        <v>8.3333333333333329E-2</v>
      </c>
      <c r="G23" s="13">
        <v>8.3333333333333329E-2</v>
      </c>
      <c r="H23" s="13">
        <v>8.3333333333333329E-2</v>
      </c>
      <c r="I23" s="13">
        <v>8.3333333333333329E-2</v>
      </c>
      <c r="J23" s="13">
        <v>8.3333333333333329E-2</v>
      </c>
      <c r="K23" s="13">
        <v>8.3333333333333329E-2</v>
      </c>
      <c r="L23" s="13">
        <v>8.3333333333333329E-2</v>
      </c>
      <c r="M23" s="13">
        <v>8.3333333333333329E-2</v>
      </c>
      <c r="N23" s="13">
        <v>8.3333333333333329E-2</v>
      </c>
      <c r="O23" s="13">
        <v>8.3333333333333329E-2</v>
      </c>
      <c r="P23" s="13">
        <v>4.1666666666666664E-2</v>
      </c>
      <c r="Q23" s="13">
        <v>0</v>
      </c>
      <c r="R23" s="13">
        <v>0</v>
      </c>
      <c r="S23" s="13">
        <v>0</v>
      </c>
      <c r="T23" s="15">
        <f t="shared" si="0"/>
        <v>1.0000000000000002</v>
      </c>
    </row>
    <row r="24" spans="2:20" ht="15.75" thickBot="1">
      <c r="B24" s="26"/>
      <c r="C24" s="30"/>
      <c r="D24" s="14">
        <v>200.63</v>
      </c>
      <c r="E24" s="14">
        <v>401.27</v>
      </c>
      <c r="F24" s="14">
        <v>401.27</v>
      </c>
      <c r="G24" s="14">
        <v>401.27</v>
      </c>
      <c r="H24" s="14">
        <v>401.27</v>
      </c>
      <c r="I24" s="14">
        <v>401.27</v>
      </c>
      <c r="J24" s="14">
        <v>401.27</v>
      </c>
      <c r="K24" s="14">
        <v>401.27</v>
      </c>
      <c r="L24" s="14">
        <v>401.27</v>
      </c>
      <c r="M24" s="14">
        <v>401.27</v>
      </c>
      <c r="N24" s="14">
        <v>401.27</v>
      </c>
      <c r="O24" s="14">
        <v>401.27</v>
      </c>
      <c r="P24" s="14">
        <v>200.64</v>
      </c>
      <c r="Q24" s="14">
        <v>0</v>
      </c>
      <c r="R24" s="14">
        <v>0</v>
      </c>
      <c r="S24" s="14">
        <v>0</v>
      </c>
      <c r="T24" s="7">
        <f t="shared" si="0"/>
        <v>4815.2400000000007</v>
      </c>
    </row>
    <row r="25" spans="2:20">
      <c r="B25" s="25" t="s">
        <v>13</v>
      </c>
      <c r="C25" s="29">
        <v>83047.31</v>
      </c>
      <c r="D25" s="13">
        <v>4.1666671683887171E-2</v>
      </c>
      <c r="E25" s="13">
        <v>8.3333343367774343E-2</v>
      </c>
      <c r="F25" s="13">
        <v>8.3333343367774343E-2</v>
      </c>
      <c r="G25" s="13">
        <v>8.3333343367774343E-2</v>
      </c>
      <c r="H25" s="13">
        <v>8.3333343367774343E-2</v>
      </c>
      <c r="I25" s="13">
        <v>8.3333343367774343E-2</v>
      </c>
      <c r="J25" s="13">
        <v>8.3333343367774343E-2</v>
      </c>
      <c r="K25" s="13">
        <v>8.3333343367774343E-2</v>
      </c>
      <c r="L25" s="13">
        <v>8.3333343367774343E-2</v>
      </c>
      <c r="M25" s="13">
        <v>8.3333343367774343E-2</v>
      </c>
      <c r="N25" s="13">
        <v>8.3333343367774343E-2</v>
      </c>
      <c r="O25" s="13">
        <v>8.3333222954482214E-2</v>
      </c>
      <c r="P25" s="13">
        <v>4.1666671683887171E-2</v>
      </c>
      <c r="Q25" s="13">
        <v>0</v>
      </c>
      <c r="R25" s="13">
        <v>0</v>
      </c>
      <c r="S25" s="13">
        <v>0</v>
      </c>
      <c r="T25" s="15">
        <f t="shared" si="0"/>
        <v>0.99999999999999978</v>
      </c>
    </row>
    <row r="26" spans="2:20" ht="15.75" thickBot="1">
      <c r="B26" s="26"/>
      <c r="C26" s="30"/>
      <c r="D26" s="14">
        <v>3460.3</v>
      </c>
      <c r="E26" s="14">
        <v>6920.61</v>
      </c>
      <c r="F26" s="14">
        <v>6920.61</v>
      </c>
      <c r="G26" s="14">
        <v>6920.61</v>
      </c>
      <c r="H26" s="14">
        <v>6920.61</v>
      </c>
      <c r="I26" s="14">
        <v>6920.61</v>
      </c>
      <c r="J26" s="14">
        <v>6920.61</v>
      </c>
      <c r="K26" s="14">
        <v>6920.61</v>
      </c>
      <c r="L26" s="14">
        <v>6920.61</v>
      </c>
      <c r="M26" s="14">
        <v>6920.61</v>
      </c>
      <c r="N26" s="14">
        <v>6920.61</v>
      </c>
      <c r="O26" s="14">
        <v>6920.6</v>
      </c>
      <c r="P26" s="14">
        <v>3460.31</v>
      </c>
      <c r="Q26" s="14">
        <v>0</v>
      </c>
      <c r="R26" s="14">
        <v>0</v>
      </c>
      <c r="S26" s="14">
        <v>0</v>
      </c>
      <c r="T26" s="7">
        <f t="shared" si="0"/>
        <v>83047.31</v>
      </c>
    </row>
    <row r="27" spans="2:20">
      <c r="B27" s="25" t="s">
        <v>14</v>
      </c>
      <c r="C27" s="29">
        <v>38739.57</v>
      </c>
      <c r="D27" s="13">
        <v>4.1666698933416145E-2</v>
      </c>
      <c r="E27" s="13">
        <v>8.333339786683229E-2</v>
      </c>
      <c r="F27" s="13">
        <v>8.333339786683229E-2</v>
      </c>
      <c r="G27" s="13">
        <v>8.333339786683229E-2</v>
      </c>
      <c r="H27" s="13">
        <v>8.333339786683229E-2</v>
      </c>
      <c r="I27" s="13">
        <v>8.333339786683229E-2</v>
      </c>
      <c r="J27" s="13">
        <v>8.333339786683229E-2</v>
      </c>
      <c r="K27" s="13">
        <v>8.333339786683229E-2</v>
      </c>
      <c r="L27" s="13">
        <v>8.333339786683229E-2</v>
      </c>
      <c r="M27" s="13">
        <v>8.333339786683229E-2</v>
      </c>
      <c r="N27" s="13">
        <v>8.333339786683229E-2</v>
      </c>
      <c r="O27" s="13">
        <v>8.3332623464844865E-2</v>
      </c>
      <c r="P27" s="13">
        <v>4.1666698933416145E-2</v>
      </c>
      <c r="Q27" s="13">
        <v>0</v>
      </c>
      <c r="R27" s="13">
        <v>0</v>
      </c>
      <c r="S27" s="13">
        <v>0</v>
      </c>
      <c r="T27" s="15">
        <f t="shared" si="0"/>
        <v>0.99999999999999989</v>
      </c>
    </row>
    <row r="28" spans="2:20" ht="15.75" thickBot="1">
      <c r="B28" s="26"/>
      <c r="C28" s="30"/>
      <c r="D28" s="14">
        <v>1614.15</v>
      </c>
      <c r="E28" s="14">
        <v>3228.3</v>
      </c>
      <c r="F28" s="14">
        <v>3228.3</v>
      </c>
      <c r="G28" s="14">
        <v>3228.3</v>
      </c>
      <c r="H28" s="14">
        <v>3228.3</v>
      </c>
      <c r="I28" s="14">
        <v>3228.3</v>
      </c>
      <c r="J28" s="14">
        <v>3228.3</v>
      </c>
      <c r="K28" s="14">
        <v>3228.3</v>
      </c>
      <c r="L28" s="14">
        <v>3228.3</v>
      </c>
      <c r="M28" s="14">
        <v>3228.3</v>
      </c>
      <c r="N28" s="14">
        <v>3228.3</v>
      </c>
      <c r="O28" s="14">
        <v>3228.27</v>
      </c>
      <c r="P28" s="14">
        <v>1614.15</v>
      </c>
      <c r="Q28" s="14">
        <v>0</v>
      </c>
      <c r="R28" s="14">
        <v>0</v>
      </c>
      <c r="S28" s="14">
        <v>0</v>
      </c>
      <c r="T28" s="7">
        <f t="shared" si="0"/>
        <v>38739.57</v>
      </c>
    </row>
    <row r="29" spans="2:20">
      <c r="B29" s="25" t="s">
        <v>15</v>
      </c>
      <c r="C29" s="29">
        <v>73346.62</v>
      </c>
      <c r="D29" s="13">
        <v>4.1666678028244523E-2</v>
      </c>
      <c r="E29" s="13">
        <v>8.3333356056489047E-2</v>
      </c>
      <c r="F29" s="13">
        <v>8.3333356056489047E-2</v>
      </c>
      <c r="G29" s="13">
        <v>8.3333356056489047E-2</v>
      </c>
      <c r="H29" s="13">
        <v>8.3333356056489047E-2</v>
      </c>
      <c r="I29" s="13">
        <v>8.3333356056489047E-2</v>
      </c>
      <c r="J29" s="13">
        <v>8.3333356056489047E-2</v>
      </c>
      <c r="K29" s="13">
        <v>8.3333356056489047E-2</v>
      </c>
      <c r="L29" s="13">
        <v>8.3333356056489047E-2</v>
      </c>
      <c r="M29" s="13">
        <v>8.3333356056489047E-2</v>
      </c>
      <c r="N29" s="13">
        <v>8.3333356056489047E-2</v>
      </c>
      <c r="O29" s="13">
        <v>8.3333083378620582E-2</v>
      </c>
      <c r="P29" s="13">
        <v>4.1666678028244523E-2</v>
      </c>
      <c r="Q29" s="13">
        <v>0</v>
      </c>
      <c r="R29" s="13">
        <v>0</v>
      </c>
      <c r="S29" s="13">
        <v>0</v>
      </c>
      <c r="T29" s="15">
        <f t="shared" si="0"/>
        <v>1</v>
      </c>
    </row>
    <row r="30" spans="2:20" ht="15.75" thickBot="1">
      <c r="B30" s="26"/>
      <c r="C30" s="30"/>
      <c r="D30" s="14">
        <v>3056.11</v>
      </c>
      <c r="E30" s="14">
        <v>6112.22</v>
      </c>
      <c r="F30" s="14">
        <v>6112.22</v>
      </c>
      <c r="G30" s="14">
        <v>6112.22</v>
      </c>
      <c r="H30" s="14">
        <v>6112.22</v>
      </c>
      <c r="I30" s="14">
        <v>6112.22</v>
      </c>
      <c r="J30" s="14">
        <v>6112.22</v>
      </c>
      <c r="K30" s="14">
        <v>6112.22</v>
      </c>
      <c r="L30" s="14">
        <v>6112.22</v>
      </c>
      <c r="M30" s="14">
        <v>6112.22</v>
      </c>
      <c r="N30" s="14">
        <v>6112.22</v>
      </c>
      <c r="O30" s="14">
        <v>6112.2</v>
      </c>
      <c r="P30" s="14">
        <v>3056.11</v>
      </c>
      <c r="Q30" s="14">
        <v>0</v>
      </c>
      <c r="R30" s="14">
        <v>0</v>
      </c>
      <c r="S30" s="14">
        <v>0</v>
      </c>
      <c r="T30" s="7">
        <f t="shared" si="0"/>
        <v>73346.62000000001</v>
      </c>
    </row>
    <row r="31" spans="2:20">
      <c r="B31" s="25" t="s">
        <v>16</v>
      </c>
      <c r="C31" s="29">
        <v>241851.46999999994</v>
      </c>
      <c r="D31" s="13">
        <v>4.1666668389487162E-2</v>
      </c>
      <c r="E31" s="13">
        <v>8.3333336778974323E-2</v>
      </c>
      <c r="F31" s="13">
        <v>8.3333336778974323E-2</v>
      </c>
      <c r="G31" s="13">
        <v>8.3333336778974323E-2</v>
      </c>
      <c r="H31" s="13">
        <v>8.3333336778974323E-2</v>
      </c>
      <c r="I31" s="13">
        <v>8.3333336778974323E-2</v>
      </c>
      <c r="J31" s="13">
        <v>8.3333336778974323E-2</v>
      </c>
      <c r="K31" s="13">
        <v>8.3333336778974323E-2</v>
      </c>
      <c r="L31" s="13">
        <v>8.3333336778974323E-2</v>
      </c>
      <c r="M31" s="13">
        <v>8.3333336778974323E-2</v>
      </c>
      <c r="N31" s="13">
        <v>8.3333336778974323E-2</v>
      </c>
      <c r="O31" s="13">
        <v>8.3333295431282692E-2</v>
      </c>
      <c r="P31" s="13">
        <v>4.1666668389487162E-2</v>
      </c>
      <c r="Q31" s="13">
        <v>0</v>
      </c>
      <c r="R31" s="13">
        <v>0</v>
      </c>
      <c r="S31" s="13">
        <v>0</v>
      </c>
      <c r="T31" s="15">
        <f t="shared" si="0"/>
        <v>1.0000000000000002</v>
      </c>
    </row>
    <row r="32" spans="2:20" ht="15.75" thickBot="1">
      <c r="B32" s="26"/>
      <c r="C32" s="30"/>
      <c r="D32" s="14">
        <v>10077.14</v>
      </c>
      <c r="E32" s="14">
        <v>20154.29</v>
      </c>
      <c r="F32" s="14">
        <v>20154.29</v>
      </c>
      <c r="G32" s="14">
        <v>20154.29</v>
      </c>
      <c r="H32" s="14">
        <v>20154.29</v>
      </c>
      <c r="I32" s="14">
        <v>20154.29</v>
      </c>
      <c r="J32" s="14">
        <v>20154.29</v>
      </c>
      <c r="K32" s="14">
        <v>20154.29</v>
      </c>
      <c r="L32" s="14">
        <v>20154.29</v>
      </c>
      <c r="M32" s="14">
        <v>20154.29</v>
      </c>
      <c r="N32" s="14">
        <v>20154.29</v>
      </c>
      <c r="O32" s="14">
        <v>20154.28</v>
      </c>
      <c r="P32" s="14">
        <v>10077.15</v>
      </c>
      <c r="Q32" s="14">
        <v>0</v>
      </c>
      <c r="R32" s="14">
        <v>0</v>
      </c>
      <c r="S32" s="14">
        <v>0</v>
      </c>
      <c r="T32" s="7">
        <f t="shared" si="0"/>
        <v>241851.47000000006</v>
      </c>
    </row>
    <row r="33" spans="2:20" ht="15.75" thickBot="1">
      <c r="B33" s="16" t="s">
        <v>2</v>
      </c>
      <c r="C33" s="20">
        <f>SUM(C7:C32)</f>
        <v>2263618.6100000003</v>
      </c>
      <c r="D33" s="18">
        <f>D8+D10+D12+D14+D16+D18+D20+D22+D24+D26+D28+D30+D32</f>
        <v>94317.4</v>
      </c>
      <c r="E33" s="18">
        <f t="shared" ref="E33:T33" si="1">E8+E10+E12+E14+E16+E18+E20+E22+E24+E26+E28+E30+E32</f>
        <v>188634.87999999998</v>
      </c>
      <c r="F33" s="18">
        <f t="shared" si="1"/>
        <v>188634.87999999998</v>
      </c>
      <c r="G33" s="18">
        <f t="shared" si="1"/>
        <v>188634.87999999998</v>
      </c>
      <c r="H33" s="18">
        <f t="shared" si="1"/>
        <v>188634.87999999998</v>
      </c>
      <c r="I33" s="18">
        <f t="shared" si="1"/>
        <v>188634.87999999998</v>
      </c>
      <c r="J33" s="18">
        <f t="shared" si="1"/>
        <v>188634.87999999998</v>
      </c>
      <c r="K33" s="18">
        <f t="shared" si="1"/>
        <v>188634.87999999998</v>
      </c>
      <c r="L33" s="18">
        <f t="shared" si="1"/>
        <v>188634.87999999998</v>
      </c>
      <c r="M33" s="18">
        <f t="shared" si="1"/>
        <v>188634.87999999998</v>
      </c>
      <c r="N33" s="18">
        <f t="shared" si="1"/>
        <v>188634.87999999998</v>
      </c>
      <c r="O33" s="18">
        <f t="shared" si="1"/>
        <v>188634.93</v>
      </c>
      <c r="P33" s="18">
        <f t="shared" si="1"/>
        <v>94317.479999999967</v>
      </c>
      <c r="Q33" s="18">
        <f t="shared" si="1"/>
        <v>0</v>
      </c>
      <c r="R33" s="18">
        <f t="shared" si="1"/>
        <v>0</v>
      </c>
      <c r="S33" s="18">
        <f t="shared" si="1"/>
        <v>0</v>
      </c>
      <c r="T33" s="18">
        <f t="shared" si="1"/>
        <v>2263618.6100000008</v>
      </c>
    </row>
    <row r="34" spans="2:20" ht="15.75" thickBot="1">
      <c r="B34" s="27" t="s">
        <v>3</v>
      </c>
      <c r="C34" s="28"/>
      <c r="D34" s="21">
        <f>D33</f>
        <v>94317.4</v>
      </c>
      <c r="E34" s="17">
        <f>E33+D34</f>
        <v>282952.27999999997</v>
      </c>
      <c r="F34" s="17">
        <f t="shared" ref="F34:S34" si="2">F33+E34</f>
        <v>471587.15999999992</v>
      </c>
      <c r="G34" s="17">
        <f t="shared" si="2"/>
        <v>660222.03999999992</v>
      </c>
      <c r="H34" s="17">
        <f t="shared" si="2"/>
        <v>848856.91999999993</v>
      </c>
      <c r="I34" s="17">
        <f t="shared" si="2"/>
        <v>1037491.7999999999</v>
      </c>
      <c r="J34" s="17">
        <f t="shared" si="2"/>
        <v>1226126.68</v>
      </c>
      <c r="K34" s="17">
        <f t="shared" si="2"/>
        <v>1414761.5599999998</v>
      </c>
      <c r="L34" s="17">
        <f t="shared" si="2"/>
        <v>1603396.4399999997</v>
      </c>
      <c r="M34" s="17">
        <f t="shared" si="2"/>
        <v>1792031.3199999996</v>
      </c>
      <c r="N34" s="17">
        <f t="shared" si="2"/>
        <v>1980666.1999999995</v>
      </c>
      <c r="O34" s="17">
        <f t="shared" si="2"/>
        <v>2169301.1299999994</v>
      </c>
      <c r="P34" s="17">
        <f t="shared" si="2"/>
        <v>2263618.6099999994</v>
      </c>
      <c r="Q34" s="17">
        <f t="shared" si="2"/>
        <v>2263618.6099999994</v>
      </c>
      <c r="R34" s="17">
        <f t="shared" si="2"/>
        <v>2263618.6099999994</v>
      </c>
      <c r="S34" s="17">
        <f t="shared" si="2"/>
        <v>2263618.6099999994</v>
      </c>
      <c r="T34" s="17">
        <f>SUM(D33:S33)</f>
        <v>2263618.6099999994</v>
      </c>
    </row>
    <row r="36" spans="2:20">
      <c r="C36" s="4"/>
      <c r="D36" s="1"/>
    </row>
    <row r="37" spans="2:20">
      <c r="B37" s="6"/>
    </row>
    <row r="38" spans="2:20">
      <c r="B38" s="8"/>
    </row>
  </sheetData>
  <mergeCells count="28">
    <mergeCell ref="B34:C3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B13:B14"/>
    <mergeCell ref="B11:B12"/>
    <mergeCell ref="B2:T2"/>
    <mergeCell ref="B31:B32"/>
    <mergeCell ref="B29:B30"/>
    <mergeCell ref="B27:B28"/>
    <mergeCell ref="B25:B26"/>
    <mergeCell ref="B23:B24"/>
    <mergeCell ref="B9:B10"/>
    <mergeCell ref="B7:B8"/>
    <mergeCell ref="B21:B22"/>
    <mergeCell ref="B19:B20"/>
    <mergeCell ref="B17:B18"/>
    <mergeCell ref="B15:B16"/>
  </mergeCells>
  <conditionalFormatting sqref="D7:S7">
    <cfRule type="cellIs" dxfId="25" priority="137" operator="greaterThan">
      <formula>0</formula>
    </cfRule>
  </conditionalFormatting>
  <conditionalFormatting sqref="E7:S7">
    <cfRule type="cellIs" dxfId="24" priority="136" operator="greaterThan">
      <formula>0</formula>
    </cfRule>
  </conditionalFormatting>
  <conditionalFormatting sqref="E27:S27">
    <cfRule type="cellIs" dxfId="23" priority="45" operator="greaterThan">
      <formula>0</formula>
    </cfRule>
  </conditionalFormatting>
  <conditionalFormatting sqref="E23:S23">
    <cfRule type="cellIs" dxfId="22" priority="49" operator="greaterThan">
      <formula>0</formula>
    </cfRule>
  </conditionalFormatting>
  <conditionalFormatting sqref="D23:S23">
    <cfRule type="cellIs" dxfId="21" priority="50" operator="greaterThan">
      <formula>0</formula>
    </cfRule>
  </conditionalFormatting>
  <conditionalFormatting sqref="E21:S21">
    <cfRule type="cellIs" dxfId="20" priority="51" operator="greaterThan">
      <formula>0</formula>
    </cfRule>
  </conditionalFormatting>
  <conditionalFormatting sqref="D21:S21">
    <cfRule type="cellIs" dxfId="19" priority="52" operator="greaterThan">
      <formula>0</formula>
    </cfRule>
  </conditionalFormatting>
  <conditionalFormatting sqref="D9:S9">
    <cfRule type="cellIs" dxfId="18" priority="64" operator="greaterThan">
      <formula>0</formula>
    </cfRule>
  </conditionalFormatting>
  <conditionalFormatting sqref="E9:S9">
    <cfRule type="cellIs" dxfId="17" priority="63" operator="greaterThan">
      <formula>0</formula>
    </cfRule>
  </conditionalFormatting>
  <conditionalFormatting sqref="D11:S11">
    <cfRule type="cellIs" dxfId="16" priority="62" operator="greaterThan">
      <formula>0</formula>
    </cfRule>
  </conditionalFormatting>
  <conditionalFormatting sqref="E11:S11">
    <cfRule type="cellIs" dxfId="15" priority="61" operator="greaterThan">
      <formula>0</formula>
    </cfRule>
  </conditionalFormatting>
  <conditionalFormatting sqref="D13:S13">
    <cfRule type="cellIs" dxfId="14" priority="60" operator="greaterThan">
      <formula>0</formula>
    </cfRule>
  </conditionalFormatting>
  <conditionalFormatting sqref="E13:S13">
    <cfRule type="cellIs" dxfId="13" priority="59" operator="greaterThan">
      <formula>0</formula>
    </cfRule>
  </conditionalFormatting>
  <conditionalFormatting sqref="D15:S15">
    <cfRule type="cellIs" dxfId="12" priority="58" operator="greaterThan">
      <formula>0</formula>
    </cfRule>
  </conditionalFormatting>
  <conditionalFormatting sqref="E15:S15">
    <cfRule type="cellIs" dxfId="11" priority="57" operator="greaterThan">
      <formula>0</formula>
    </cfRule>
  </conditionalFormatting>
  <conditionalFormatting sqref="D17:S17">
    <cfRule type="cellIs" dxfId="10" priority="56" operator="greaterThan">
      <formula>0</formula>
    </cfRule>
  </conditionalFormatting>
  <conditionalFormatting sqref="E17:S17">
    <cfRule type="cellIs" dxfId="9" priority="55" operator="greaterThan">
      <formula>0</formula>
    </cfRule>
  </conditionalFormatting>
  <conditionalFormatting sqref="D19:S19">
    <cfRule type="cellIs" dxfId="8" priority="54" operator="greaterThan">
      <formula>0</formula>
    </cfRule>
  </conditionalFormatting>
  <conditionalFormatting sqref="E19:S19">
    <cfRule type="cellIs" dxfId="7" priority="53" operator="greaterThan">
      <formula>0</formula>
    </cfRule>
  </conditionalFormatting>
  <conditionalFormatting sqref="D25:S25">
    <cfRule type="cellIs" dxfId="6" priority="48" operator="greaterThan">
      <formula>0</formula>
    </cfRule>
  </conditionalFormatting>
  <conditionalFormatting sqref="E25:S25">
    <cfRule type="cellIs" dxfId="5" priority="47" operator="greaterThan">
      <formula>0</formula>
    </cfRule>
  </conditionalFormatting>
  <conditionalFormatting sqref="D27:S27">
    <cfRule type="cellIs" dxfId="4" priority="46" operator="greaterThan">
      <formula>0</formula>
    </cfRule>
  </conditionalFormatting>
  <conditionalFormatting sqref="D29:S29">
    <cfRule type="cellIs" dxfId="3" priority="44" operator="greaterThan">
      <formula>0</formula>
    </cfRule>
  </conditionalFormatting>
  <conditionalFormatting sqref="E29:S29">
    <cfRule type="cellIs" dxfId="2" priority="43" operator="greaterThan">
      <formula>0</formula>
    </cfRule>
  </conditionalFormatting>
  <conditionalFormatting sqref="D31:S31">
    <cfRule type="cellIs" dxfId="1" priority="42" operator="greaterThan">
      <formula>0</formula>
    </cfRule>
  </conditionalFormatting>
  <conditionalFormatting sqref="E31:S31">
    <cfRule type="cellIs" dxfId="0" priority="41" operator="greaterThan">
      <formula>0</formula>
    </cfRule>
  </conditionalFormatting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Brunno Moraes</dc:creator>
  <cp:lastModifiedBy>ur000802</cp:lastModifiedBy>
  <cp:lastPrinted>2022-03-16T13:54:03Z</cp:lastPrinted>
  <dcterms:created xsi:type="dcterms:W3CDTF">2022-03-11T12:19:26Z</dcterms:created>
  <dcterms:modified xsi:type="dcterms:W3CDTF">2022-05-18T17:37:45Z</dcterms:modified>
</cp:coreProperties>
</file>