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L190159.1" sheetId="1" r:id="rId1"/>
  </sheets>
  <calcPr calcId="125725"/>
</workbook>
</file>

<file path=xl/calcChain.xml><?xml version="1.0" encoding="utf-8"?>
<calcChain xmlns="http://schemas.openxmlformats.org/spreadsheetml/2006/main">
  <c r="F55" i="1"/>
  <c r="F54" s="1"/>
  <c r="F53" s="1"/>
  <c r="F52"/>
  <c r="F51"/>
  <c r="F50" s="1"/>
  <c r="F49" s="1"/>
  <c r="F48"/>
  <c r="F47"/>
  <c r="F46" s="1"/>
  <c r="F45"/>
  <c r="F44"/>
  <c r="F43"/>
  <c r="F42" s="1"/>
  <c r="F39" s="1"/>
  <c r="F41"/>
  <c r="F40"/>
  <c r="F38"/>
  <c r="F37" s="1"/>
  <c r="F36" s="1"/>
  <c r="F35"/>
  <c r="F34" s="1"/>
  <c r="F31" s="1"/>
  <c r="F33"/>
  <c r="F32"/>
  <c r="F30"/>
  <c r="F29" s="1"/>
  <c r="F28"/>
  <c r="F27"/>
  <c r="F25"/>
  <c r="F24" s="1"/>
  <c r="F23" s="1"/>
  <c r="F22"/>
  <c r="F21" s="1"/>
  <c r="F20"/>
  <c r="F19"/>
  <c r="F18"/>
  <c r="F17"/>
  <c r="F16" s="1"/>
  <c r="F15" s="1"/>
  <c r="B9" l="1"/>
</calcChain>
</file>

<file path=xl/sharedStrings.xml><?xml version="1.0" encoding="utf-8"?>
<sst xmlns="http://schemas.openxmlformats.org/spreadsheetml/2006/main" count="125" uniqueCount="102">
  <si>
    <t>01</t>
  </si>
  <si>
    <t>01.09</t>
  </si>
  <si>
    <t>01.09.01</t>
  </si>
  <si>
    <t>01.09.07</t>
  </si>
  <si>
    <t>01.09.10</t>
  </si>
  <si>
    <t>01.09.11</t>
  </si>
  <si>
    <t>01.10</t>
  </si>
  <si>
    <t>01.10.01</t>
  </si>
  <si>
    <t>02</t>
  </si>
  <si>
    <t>02.11</t>
  </si>
  <si>
    <t>02.11.04</t>
  </si>
  <si>
    <t>02.12</t>
  </si>
  <si>
    <t>02.15</t>
  </si>
  <si>
    <t>02.15.01</t>
  </si>
  <si>
    <t>02.29</t>
  </si>
  <si>
    <t>02.29.01</t>
  </si>
  <si>
    <t>03</t>
  </si>
  <si>
    <t>03.12</t>
  </si>
  <si>
    <t>03.12.01</t>
  </si>
  <si>
    <t>03.13</t>
  </si>
  <si>
    <t>03.13.01</t>
  </si>
  <si>
    <t>19</t>
  </si>
  <si>
    <t>19.30</t>
  </si>
  <si>
    <t>19.30.05</t>
  </si>
  <si>
    <t>21</t>
  </si>
  <si>
    <t>21.03</t>
  </si>
  <si>
    <t>21.03.03</t>
  </si>
  <si>
    <t>21.05</t>
  </si>
  <si>
    <t>21.05.03</t>
  </si>
  <si>
    <t>21.07</t>
  </si>
  <si>
    <t>21.07.01</t>
  </si>
  <si>
    <t>30</t>
  </si>
  <si>
    <t>30.01</t>
  </si>
  <si>
    <t>30.01.01</t>
  </si>
  <si>
    <t>31</t>
  </si>
  <si>
    <t>31.01</t>
  </si>
  <si>
    <t>31.01.01</t>
  </si>
  <si>
    <t>31.01.02</t>
  </si>
  <si>
    <t>32</t>
  </si>
  <si>
    <t>32.01</t>
  </si>
  <si>
    <t>32.01.01</t>
  </si>
  <si>
    <t>INSTALAÇAO DA OBRA</t>
  </si>
  <si>
    <t>CONTAINER 6,0X2,30X2,82 M COM ISOLAMENTO TERMICO</t>
  </si>
  <si>
    <t>MOBILIZACAO DE CONTAINER</t>
  </si>
  <si>
    <t>VESTIARIO 4 CHUV.3 SANIT.1LAVAT. 1 MICT. COMPLETO</t>
  </si>
  <si>
    <t>DEPOSITO E FERRAMENTARIA COM LAVATORIO</t>
  </si>
  <si>
    <t>DESMOBILIZAÇÃO DE CONTAINER</t>
  </si>
  <si>
    <t>BANHEIRO QUIMICO</t>
  </si>
  <si>
    <t>BANHEIRO QUIMICO 110X120X230CM COM MANUTENCAO</t>
  </si>
  <si>
    <t>DEMOLIÇOES E REMOÇOES</t>
  </si>
  <si>
    <t>DEMOLIÇAO DE PASSEIO E PAVIMENTO</t>
  </si>
  <si>
    <t>PASSEIO OU LAJE DE CONCRETO C/EQUIPAMENTO ELETRICO</t>
  </si>
  <si>
    <t>CORTE MECANICO EM CONCRETO/ASFALTO</t>
  </si>
  <si>
    <t>REMOÇAO DE MEIO-FIO</t>
  </si>
  <si>
    <t>PREMOLDADO DE CONCRETO</t>
  </si>
  <si>
    <t>TRANSPORTE DE MAT.DE QUALQUER NATUREZA EM CAÇAMBA</t>
  </si>
  <si>
    <t>CAÇAMBA 5m³</t>
  </si>
  <si>
    <t>TRABALHOS EM TERRA</t>
  </si>
  <si>
    <t>CARGA DE MATERIAL DE QQUER NATUREZA SOBRE CAMINHAO</t>
  </si>
  <si>
    <t>MANUAL</t>
  </si>
  <si>
    <t>TRANSPORTE DE MATERIAL DE QUALQUER NATUREZA</t>
  </si>
  <si>
    <t>DMT  &lt;= 1 KM</t>
  </si>
  <si>
    <t>DRENAGEM</t>
  </si>
  <si>
    <t>SARJETA - PADRAO SUDECAP</t>
  </si>
  <si>
    <t>TIPO B - (50X10)CM - DES-R01</t>
  </si>
  <si>
    <t>URBANIZAÇAO E OBRAS COMPLEMENTARES</t>
  </si>
  <si>
    <t>MEIO FIO E CORDAO - PADRAO SUDECAP</t>
  </si>
  <si>
    <t>MEIO FIO CONCRETO FCK&gt;=18MPA TIPO A (12X16,7X35)CM</t>
  </si>
  <si>
    <t>PASSEIOS</t>
  </si>
  <si>
    <t>CONCRETO &gt;=20MPA USINADO E=8CM MECANIZ.(INCL.TELA)</t>
  </si>
  <si>
    <t>LANÇAMENTO E ESPALHAMENTO  DE MATERIAIS EM PASSEIO</t>
  </si>
  <si>
    <t>SOLO EM AREA DE PASSEIO</t>
  </si>
  <si>
    <t>FORNECIMENTO DE VIGILÂNCIA</t>
  </si>
  <si>
    <t>FORNECIMENTO DE VIGILÂNCIA NOTURNA</t>
  </si>
  <si>
    <t>VIGIA NOTURNO</t>
  </si>
  <si>
    <t>FORNECIMENTO DE VEICULO E COMBUSTÍVEL PARA FISCALIZAÇÃO</t>
  </si>
  <si>
    <t>VEICULO E COMBUSTÍVEL PARA FISCALIZAÇÃO</t>
  </si>
  <si>
    <t>LOCACAO VEICULO POPULAR MOTOR 1.0 C/ AR E SEGURO SEM COMBUSTIVEL</t>
  </si>
  <si>
    <t>GASOLINA COMUM</t>
  </si>
  <si>
    <t>ADMINISTRAÇÃO LOCAL</t>
  </si>
  <si>
    <t>UN</t>
  </si>
  <si>
    <t>MES</t>
  </si>
  <si>
    <t>M2</t>
  </si>
  <si>
    <t>M</t>
  </si>
  <si>
    <t>VG</t>
  </si>
  <si>
    <t>M3</t>
  </si>
  <si>
    <t>H</t>
  </si>
  <si>
    <t>L</t>
  </si>
  <si>
    <t>L190159.1</t>
  </si>
  <si>
    <t>Razão social</t>
  </si>
  <si>
    <t>CNPJ/CPF</t>
  </si>
  <si>
    <t>Responsável</t>
  </si>
  <si>
    <t>BDI do Projeto</t>
  </si>
  <si>
    <t>Leis Sociais</t>
  </si>
  <si>
    <t>Total do Projeto</t>
  </si>
  <si>
    <t>EXECUÇÃO DE PASSEIO, SARJETA E MEIO FIO PARA ATENDIMENTO AS DEMANDAS DO OP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</si>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</sst>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$&quot;#,##0.000"/>
  </numFmts>
  <fonts count="3">
    <font>
      <sz val="11"/>
      <color theme="1"/>
      <name val="Calibri"/>
      <family val="2"/>
      <scheme val="minor"/>
    </font>
    <font>
      <sz val="8.25"/>
      <color rgb="FF000000"/>
      <name val="Microsoft Sans Serif"/>
    </font>
    <font>
      <sz val="14.25"/>
      <color rgb="FF000000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/>
    <xf numFmtId="164" fontId="1" fillId="3" borderId="0" xfId="0" applyNumberFormat="1" applyFont="1" applyFill="1" applyAlignment="1"/>
    <xf numFmtId="164" fontId="1" fillId="4" borderId="0" xfId="0" applyNumberFormat="1" applyFont="1" applyFill="1" applyAlignment="1" applyProtection="1">
      <protection locked="0"/>
    </xf>
    <xf numFmtId="0" fontId="0" fillId="0" borderId="0" xfId="0" applyAlignment="1"/>
    <xf numFmtId="0" fontId="1" fillId="3" borderId="0" xfId="0" applyFont="1" applyFill="1" applyAlignment="1"/>
    <xf numFmtId="164" fontId="0" fillId="0" borderId="0" xfId="0" applyNumberFormat="1" applyAlignment="1"/>
    <xf numFmtId="165" fontId="1" fillId="3" borderId="0" xfId="0" applyNumberFormat="1" applyFont="1" applyFill="1" applyAlignment="1"/>
    <xf numFmtId="49" fontId="1" fillId="3" borderId="0" xfId="0" applyNumberFormat="1" applyFont="1" applyFill="1" applyAlignment="1"/>
    <xf numFmtId="49" fontId="1" fillId="4" borderId="0" xfId="0" applyNumberFormat="1" applyFont="1" applyFill="1" applyAlignment="1" applyProtection="1">
      <protection locked="0"/>
    </xf>
    <xf numFmtId="49" fontId="1" fillId="3" borderId="0" xfId="0" quotePrefix="1" applyNumberFormat="1" applyFont="1" applyFill="1" applyAlignment="1"/>
    <xf numFmtId="0" fontId="2" fillId="5" borderId="0" xfId="0" applyFont="1" applyFill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topLeftCell="A11" zoomScaleNormal="100" zoomScaleSheetLayoutView="100" workbookViewId="0">
      <selection activeCell="H14" sqref="H14"/>
    </sheetView>
  </sheetViews>
  <sheetFormatPr defaultRowHeight="15"/>
  <cols>
    <col min="1" max="1" width="13.85546875" bestFit="1" customWidth="1"/>
    <col min="2" max="2" width="80.85546875" customWidth="1"/>
    <col min="3" max="3" width="8.7109375" bestFit="1" customWidth="1"/>
    <col min="4" max="4" width="6.28515625" bestFit="1" customWidth="1"/>
    <col min="5" max="5" width="9.42578125" bestFit="1" customWidth="1"/>
    <col min="6" max="6" width="18.85546875" customWidth="1"/>
    <col min="7" max="7" width="6" hidden="1" bestFit="1" customWidth="1"/>
  </cols>
  <sheetData>
    <row r="1" spans="1:7" ht="18.75">
      <c r="A1" s="11" t="s">
        <v>88</v>
      </c>
      <c r="B1" s="11" t="s">
        <v>88</v>
      </c>
      <c r="C1" s="11" t="s">
        <v>88</v>
      </c>
      <c r="D1" s="11" t="s">
        <v>88</v>
      </c>
      <c r="E1" s="11" t="s">
        <v>88</v>
      </c>
      <c r="F1" s="11" t="s">
        <v>88</v>
      </c>
      <c r="G1" s="11" t="s">
        <v>88</v>
      </c>
    </row>
    <row r="3" spans="1:7">
      <c r="A3" s="4" t="s">
        <v>89</v>
      </c>
      <c r="B3" s="9"/>
    </row>
    <row r="4" spans="1:7">
      <c r="A4" s="4" t="s">
        <v>90</v>
      </c>
      <c r="B4" s="9"/>
    </row>
    <row r="5" spans="1:7">
      <c r="A5" s="4" t="s">
        <v>91</v>
      </c>
      <c r="B5" s="9"/>
    </row>
    <row r="6" spans="1:7">
      <c r="A6" s="4" t="s">
        <v>92</v>
      </c>
      <c r="B6" s="6">
        <v>1</v>
      </c>
    </row>
    <row r="7" spans="1:7">
      <c r="A7" s="4" t="s">
        <v>93</v>
      </c>
      <c r="B7" s="3">
        <v>1</v>
      </c>
    </row>
    <row r="9" spans="1:7">
      <c r="A9" s="4" t="s">
        <v>94</v>
      </c>
      <c r="B9" s="7">
        <f>ROUND(SUM(F15,F23,F31,F36,F39,F46,F49,F53)*B6,2)</f>
        <v>0</v>
      </c>
    </row>
    <row r="11" spans="1:7">
      <c r="A11" s="12" t="s">
        <v>95</v>
      </c>
      <c r="B11" s="12" t="s">
        <v>95</v>
      </c>
      <c r="C11" s="12" t="s">
        <v>95</v>
      </c>
      <c r="D11" s="12" t="s">
        <v>95</v>
      </c>
      <c r="E11" s="12" t="s">
        <v>95</v>
      </c>
      <c r="F11" s="12" t="s">
        <v>95</v>
      </c>
    </row>
    <row r="12" spans="1:7">
      <c r="A12" s="12"/>
      <c r="B12" s="12"/>
      <c r="C12" s="12"/>
      <c r="D12" s="12"/>
      <c r="E12" s="12"/>
      <c r="F12" s="12"/>
    </row>
    <row r="13" spans="1:7">
      <c r="G13" s="4">
        <v>3</v>
      </c>
    </row>
    <row r="14" spans="1:7">
      <c r="A14" s="1" t="s">
        <v>96</v>
      </c>
      <c r="B14" s="1" t="s">
        <v>97</v>
      </c>
      <c r="C14" s="1" t="s">
        <v>98</v>
      </c>
      <c r="D14" s="1" t="s">
        <v>99</v>
      </c>
      <c r="E14" s="1" t="s">
        <v>100</v>
      </c>
      <c r="F14" s="1" t="s">
        <v>101</v>
      </c>
      <c r="G14" s="4">
        <v>55002</v>
      </c>
    </row>
    <row r="15" spans="1:7">
      <c r="A15" s="10" t="s">
        <v>0</v>
      </c>
      <c r="B15" s="8" t="s">
        <v>41</v>
      </c>
      <c r="C15" s="2">
        <v>1</v>
      </c>
      <c r="D15" s="5"/>
      <c r="E15" s="2"/>
      <c r="F15" s="2">
        <f>SUM(F16,F21)</f>
        <v>0</v>
      </c>
      <c r="G15" s="5">
        <v>0</v>
      </c>
    </row>
    <row r="16" spans="1:7">
      <c r="A16" s="10" t="s">
        <v>1</v>
      </c>
      <c r="B16" s="8" t="s">
        <v>42</v>
      </c>
      <c r="C16" s="2"/>
      <c r="D16" s="5"/>
      <c r="E16" s="2"/>
      <c r="F16" s="2">
        <f>SUM(F17,F18,F19,F20)</f>
        <v>0</v>
      </c>
      <c r="G16" s="5">
        <v>0</v>
      </c>
    </row>
    <row r="17" spans="1:7">
      <c r="A17" s="10" t="s">
        <v>2</v>
      </c>
      <c r="B17" s="8" t="s">
        <v>43</v>
      </c>
      <c r="C17" s="2">
        <v>42</v>
      </c>
      <c r="D17" s="5" t="s">
        <v>80</v>
      </c>
      <c r="E17" s="3"/>
      <c r="F17" s="2">
        <f>ROUND(ROUND(C17*E17,2)*C15,2)</f>
        <v>0</v>
      </c>
      <c r="G17" s="5">
        <v>1</v>
      </c>
    </row>
    <row r="18" spans="1:7">
      <c r="A18" s="10" t="s">
        <v>3</v>
      </c>
      <c r="B18" s="8" t="s">
        <v>44</v>
      </c>
      <c r="C18" s="2">
        <v>3</v>
      </c>
      <c r="D18" s="5" t="s">
        <v>81</v>
      </c>
      <c r="E18" s="3"/>
      <c r="F18" s="2">
        <f>ROUND(ROUND(C18*E18,2)*C15,2)</f>
        <v>0</v>
      </c>
      <c r="G18" s="5">
        <v>1</v>
      </c>
    </row>
    <row r="19" spans="1:7">
      <c r="A19" s="10" t="s">
        <v>4</v>
      </c>
      <c r="B19" s="8" t="s">
        <v>45</v>
      </c>
      <c r="C19" s="2">
        <v>3</v>
      </c>
      <c r="D19" s="5" t="s">
        <v>81</v>
      </c>
      <c r="E19" s="3"/>
      <c r="F19" s="2">
        <f>ROUND(ROUND(C19*E19,2)*C15,2)</f>
        <v>0</v>
      </c>
      <c r="G19" s="5">
        <v>1</v>
      </c>
    </row>
    <row r="20" spans="1:7">
      <c r="A20" s="10" t="s">
        <v>5</v>
      </c>
      <c r="B20" s="8" t="s">
        <v>46</v>
      </c>
      <c r="C20" s="2">
        <v>42</v>
      </c>
      <c r="D20" s="5" t="s">
        <v>80</v>
      </c>
      <c r="E20" s="3"/>
      <c r="F20" s="2">
        <f>ROUND(ROUND(C20*E20,2)*C15,2)</f>
        <v>0</v>
      </c>
      <c r="G20" s="5">
        <v>1</v>
      </c>
    </row>
    <row r="21" spans="1:7">
      <c r="A21" s="10" t="s">
        <v>6</v>
      </c>
      <c r="B21" s="8" t="s">
        <v>47</v>
      </c>
      <c r="C21" s="2"/>
      <c r="D21" s="5"/>
      <c r="E21" s="2"/>
      <c r="F21" s="2">
        <f>SUM(F22)</f>
        <v>0</v>
      </c>
      <c r="G21" s="5">
        <v>0</v>
      </c>
    </row>
    <row r="22" spans="1:7">
      <c r="A22" s="10" t="s">
        <v>7</v>
      </c>
      <c r="B22" s="8" t="s">
        <v>48</v>
      </c>
      <c r="C22" s="2">
        <v>1</v>
      </c>
      <c r="D22" s="5" t="s">
        <v>81</v>
      </c>
      <c r="E22" s="3"/>
      <c r="F22" s="2">
        <f>ROUND(ROUND(C22*E22,2)*C15,2)</f>
        <v>0</v>
      </c>
      <c r="G22" s="5">
        <v>1</v>
      </c>
    </row>
    <row r="23" spans="1:7">
      <c r="A23" s="10" t="s">
        <v>8</v>
      </c>
      <c r="B23" s="8" t="s">
        <v>49</v>
      </c>
      <c r="C23" s="2">
        <v>1</v>
      </c>
      <c r="D23" s="5"/>
      <c r="E23" s="2"/>
      <c r="F23" s="2">
        <f>SUM(F24,F26,F27,F29)</f>
        <v>0</v>
      </c>
      <c r="G23" s="5">
        <v>0</v>
      </c>
    </row>
    <row r="24" spans="1:7">
      <c r="A24" s="10" t="s">
        <v>9</v>
      </c>
      <c r="B24" s="8" t="s">
        <v>50</v>
      </c>
      <c r="C24" s="2"/>
      <c r="D24" s="5"/>
      <c r="E24" s="2"/>
      <c r="F24" s="2">
        <f>SUM(F25)</f>
        <v>0</v>
      </c>
      <c r="G24" s="5">
        <v>0</v>
      </c>
    </row>
    <row r="25" spans="1:7">
      <c r="A25" s="10" t="s">
        <v>10</v>
      </c>
      <c r="B25" s="8" t="s">
        <v>51</v>
      </c>
      <c r="C25" s="2">
        <v>351.2</v>
      </c>
      <c r="D25" s="5" t="s">
        <v>82</v>
      </c>
      <c r="E25" s="3"/>
      <c r="F25" s="2">
        <f>ROUND(ROUND(C25*E25,2)*C23,2)</f>
        <v>0</v>
      </c>
      <c r="G25" s="5">
        <v>1</v>
      </c>
    </row>
    <row r="26" spans="1:7">
      <c r="A26" s="10" t="s">
        <v>11</v>
      </c>
      <c r="B26" s="8" t="s">
        <v>52</v>
      </c>
      <c r="C26" s="2"/>
      <c r="D26" s="5"/>
      <c r="E26" s="2"/>
      <c r="F26" s="2"/>
      <c r="G26" s="5">
        <v>0</v>
      </c>
    </row>
    <row r="27" spans="1:7">
      <c r="A27" s="10" t="s">
        <v>12</v>
      </c>
      <c r="B27" s="8" t="s">
        <v>53</v>
      </c>
      <c r="C27" s="2"/>
      <c r="D27" s="5"/>
      <c r="E27" s="2"/>
      <c r="F27" s="2">
        <f>SUM(F28)</f>
        <v>0</v>
      </c>
      <c r="G27" s="5">
        <v>0</v>
      </c>
    </row>
    <row r="28" spans="1:7">
      <c r="A28" s="10" t="s">
        <v>13</v>
      </c>
      <c r="B28" s="8" t="s">
        <v>54</v>
      </c>
      <c r="C28" s="2">
        <v>70.2</v>
      </c>
      <c r="D28" s="5" t="s">
        <v>83</v>
      </c>
      <c r="E28" s="3"/>
      <c r="F28" s="2">
        <f>ROUND(ROUND(C28*E28,2)*C23,2)</f>
        <v>0</v>
      </c>
      <c r="G28" s="5">
        <v>1</v>
      </c>
    </row>
    <row r="29" spans="1:7">
      <c r="A29" s="10" t="s">
        <v>14</v>
      </c>
      <c r="B29" s="8" t="s">
        <v>55</v>
      </c>
      <c r="C29" s="2"/>
      <c r="D29" s="5"/>
      <c r="E29" s="2"/>
      <c r="F29" s="2">
        <f>SUM(F30)</f>
        <v>0</v>
      </c>
      <c r="G29" s="5">
        <v>0</v>
      </c>
    </row>
    <row r="30" spans="1:7">
      <c r="A30" s="10" t="s">
        <v>15</v>
      </c>
      <c r="B30" s="8" t="s">
        <v>56</v>
      </c>
      <c r="C30" s="2">
        <v>21</v>
      </c>
      <c r="D30" s="5" t="s">
        <v>84</v>
      </c>
      <c r="E30" s="3"/>
      <c r="F30" s="2">
        <f>ROUND(ROUND(C30*E30,2)*C23,2)</f>
        <v>0</v>
      </c>
      <c r="G30" s="5">
        <v>1</v>
      </c>
    </row>
    <row r="31" spans="1:7">
      <c r="A31" s="10" t="s">
        <v>16</v>
      </c>
      <c r="B31" s="8" t="s">
        <v>57</v>
      </c>
      <c r="C31" s="2">
        <v>1</v>
      </c>
      <c r="D31" s="5"/>
      <c r="E31" s="2"/>
      <c r="F31" s="2">
        <f>SUM(F32,F34)</f>
        <v>0</v>
      </c>
      <c r="G31" s="5">
        <v>0</v>
      </c>
    </row>
    <row r="32" spans="1:7">
      <c r="A32" s="10" t="s">
        <v>17</v>
      </c>
      <c r="B32" s="8" t="s">
        <v>58</v>
      </c>
      <c r="C32" s="2"/>
      <c r="D32" s="5"/>
      <c r="E32" s="2"/>
      <c r="F32" s="2">
        <f>SUM(F33)</f>
        <v>0</v>
      </c>
      <c r="G32" s="5">
        <v>0</v>
      </c>
    </row>
    <row r="33" spans="1:7">
      <c r="A33" s="10" t="s">
        <v>18</v>
      </c>
      <c r="B33" s="8" t="s">
        <v>59</v>
      </c>
      <c r="C33" s="2">
        <v>105</v>
      </c>
      <c r="D33" s="5" t="s">
        <v>85</v>
      </c>
      <c r="E33" s="3"/>
      <c r="F33" s="2">
        <f>ROUND(ROUND(C33*E33,2)*C31,2)</f>
        <v>0</v>
      </c>
      <c r="G33" s="5">
        <v>1</v>
      </c>
    </row>
    <row r="34" spans="1:7">
      <c r="A34" s="10" t="s">
        <v>19</v>
      </c>
      <c r="B34" s="8" t="s">
        <v>60</v>
      </c>
      <c r="C34" s="2"/>
      <c r="D34" s="5"/>
      <c r="E34" s="2"/>
      <c r="F34" s="2">
        <f>SUM(F35)</f>
        <v>0</v>
      </c>
      <c r="G34" s="5">
        <v>0</v>
      </c>
    </row>
    <row r="35" spans="1:7">
      <c r="A35" s="10" t="s">
        <v>20</v>
      </c>
      <c r="B35" s="8" t="s">
        <v>61</v>
      </c>
      <c r="C35" s="2">
        <v>1404.8</v>
      </c>
      <c r="D35" s="5" t="s">
        <v>85</v>
      </c>
      <c r="E35" s="3"/>
      <c r="F35" s="2">
        <f>ROUND(ROUND(C35*E35,2)*C31,2)</f>
        <v>0</v>
      </c>
      <c r="G35" s="5">
        <v>1</v>
      </c>
    </row>
    <row r="36" spans="1:7">
      <c r="A36" s="10" t="s">
        <v>21</v>
      </c>
      <c r="B36" s="8" t="s">
        <v>62</v>
      </c>
      <c r="C36" s="2">
        <v>1</v>
      </c>
      <c r="D36" s="5"/>
      <c r="E36" s="2"/>
      <c r="F36" s="2">
        <f t="shared" ref="F36:F37" si="0">SUM(F37)</f>
        <v>0</v>
      </c>
      <c r="G36" s="5">
        <v>0</v>
      </c>
    </row>
    <row r="37" spans="1:7">
      <c r="A37" s="10" t="s">
        <v>22</v>
      </c>
      <c r="B37" s="8" t="s">
        <v>63</v>
      </c>
      <c r="C37" s="2"/>
      <c r="D37" s="5"/>
      <c r="E37" s="2"/>
      <c r="F37" s="2">
        <f t="shared" si="0"/>
        <v>0</v>
      </c>
      <c r="G37" s="5">
        <v>0</v>
      </c>
    </row>
    <row r="38" spans="1:7">
      <c r="A38" s="10" t="s">
        <v>23</v>
      </c>
      <c r="B38" s="8" t="s">
        <v>64</v>
      </c>
      <c r="C38" s="2">
        <v>6624</v>
      </c>
      <c r="D38" s="5" t="s">
        <v>83</v>
      </c>
      <c r="E38" s="3"/>
      <c r="F38" s="2">
        <f>ROUND(ROUND(C38*E38,2)*C36,2)</f>
        <v>0</v>
      </c>
      <c r="G38" s="5">
        <v>1</v>
      </c>
    </row>
    <row r="39" spans="1:7">
      <c r="A39" s="10" t="s">
        <v>24</v>
      </c>
      <c r="B39" s="8" t="s">
        <v>65</v>
      </c>
      <c r="C39" s="2">
        <v>1</v>
      </c>
      <c r="D39" s="5"/>
      <c r="E39" s="2"/>
      <c r="F39" s="2">
        <f>SUM(F40,F42,F44)</f>
        <v>0</v>
      </c>
      <c r="G39" s="5">
        <v>0</v>
      </c>
    </row>
    <row r="40" spans="1:7">
      <c r="A40" s="10" t="s">
        <v>25</v>
      </c>
      <c r="B40" s="8" t="s">
        <v>66</v>
      </c>
      <c r="C40" s="2"/>
      <c r="D40" s="5"/>
      <c r="E40" s="2"/>
      <c r="F40" s="2">
        <f>SUM(F41)</f>
        <v>0</v>
      </c>
      <c r="G40" s="5">
        <v>0</v>
      </c>
    </row>
    <row r="41" spans="1:7">
      <c r="A41" s="10" t="s">
        <v>26</v>
      </c>
      <c r="B41" s="8" t="s">
        <v>67</v>
      </c>
      <c r="C41" s="2">
        <v>7024</v>
      </c>
      <c r="D41" s="5" t="s">
        <v>83</v>
      </c>
      <c r="E41" s="3"/>
      <c r="F41" s="2">
        <f>ROUND(ROUND(C41*E41,2)*C39,2)</f>
        <v>0</v>
      </c>
      <c r="G41" s="5">
        <v>1</v>
      </c>
    </row>
    <row r="42" spans="1:7">
      <c r="A42" s="10" t="s">
        <v>27</v>
      </c>
      <c r="B42" s="8" t="s">
        <v>68</v>
      </c>
      <c r="C42" s="2"/>
      <c r="D42" s="5"/>
      <c r="E42" s="2"/>
      <c r="F42" s="2">
        <f>SUM(F43)</f>
        <v>0</v>
      </c>
      <c r="G42" s="5">
        <v>0</v>
      </c>
    </row>
    <row r="43" spans="1:7">
      <c r="A43" s="10" t="s">
        <v>28</v>
      </c>
      <c r="B43" s="8" t="s">
        <v>69</v>
      </c>
      <c r="C43" s="2">
        <v>7024</v>
      </c>
      <c r="D43" s="5" t="s">
        <v>82</v>
      </c>
      <c r="E43" s="3"/>
      <c r="F43" s="2">
        <f>ROUND(ROUND(C43*E43,2)*C39,2)</f>
        <v>0</v>
      </c>
      <c r="G43" s="5">
        <v>1</v>
      </c>
    </row>
    <row r="44" spans="1:7">
      <c r="A44" s="10" t="s">
        <v>29</v>
      </c>
      <c r="B44" s="8" t="s">
        <v>70</v>
      </c>
      <c r="C44" s="2"/>
      <c r="D44" s="5"/>
      <c r="E44" s="2"/>
      <c r="F44" s="2">
        <f>SUM(F45)</f>
        <v>0</v>
      </c>
      <c r="G44" s="5">
        <v>0</v>
      </c>
    </row>
    <row r="45" spans="1:7">
      <c r="A45" s="10" t="s">
        <v>30</v>
      </c>
      <c r="B45" s="8" t="s">
        <v>71</v>
      </c>
      <c r="C45" s="2">
        <v>1404.8</v>
      </c>
      <c r="D45" s="5" t="s">
        <v>85</v>
      </c>
      <c r="E45" s="3"/>
      <c r="F45" s="2">
        <f>ROUND(ROUND(C45*E45,2)*C39,2)</f>
        <v>0</v>
      </c>
      <c r="G45" s="5">
        <v>1</v>
      </c>
    </row>
    <row r="46" spans="1:7">
      <c r="A46" s="10" t="s">
        <v>31</v>
      </c>
      <c r="B46" s="8" t="s">
        <v>72</v>
      </c>
      <c r="C46" s="2">
        <v>1</v>
      </c>
      <c r="D46" s="5"/>
      <c r="E46" s="2"/>
      <c r="F46" s="2">
        <f t="shared" ref="F46:F47" si="1">SUM(F47)</f>
        <v>0</v>
      </c>
      <c r="G46" s="5">
        <v>0</v>
      </c>
    </row>
    <row r="47" spans="1:7">
      <c r="A47" s="10" t="s">
        <v>32</v>
      </c>
      <c r="B47" s="8" t="s">
        <v>73</v>
      </c>
      <c r="C47" s="2"/>
      <c r="D47" s="5"/>
      <c r="E47" s="2"/>
      <c r="F47" s="2">
        <f t="shared" si="1"/>
        <v>0</v>
      </c>
      <c r="G47" s="5">
        <v>0</v>
      </c>
    </row>
    <row r="48" spans="1:7">
      <c r="A48" s="10" t="s">
        <v>33</v>
      </c>
      <c r="B48" s="8" t="s">
        <v>74</v>
      </c>
      <c r="C48" s="2">
        <v>756</v>
      </c>
      <c r="D48" s="5" t="s">
        <v>86</v>
      </c>
      <c r="E48" s="3"/>
      <c r="F48" s="2">
        <f>ROUND(ROUND(C48*E48,2)*C46,2)</f>
        <v>0</v>
      </c>
      <c r="G48" s="5">
        <v>1</v>
      </c>
    </row>
    <row r="49" spans="1:7">
      <c r="A49" s="10" t="s">
        <v>34</v>
      </c>
      <c r="B49" s="8" t="s">
        <v>75</v>
      </c>
      <c r="C49" s="2">
        <v>1</v>
      </c>
      <c r="D49" s="5"/>
      <c r="E49" s="2"/>
      <c r="F49" s="2">
        <f>SUM(F50)</f>
        <v>0</v>
      </c>
      <c r="G49" s="5">
        <v>0</v>
      </c>
    </row>
    <row r="50" spans="1:7">
      <c r="A50" s="10" t="s">
        <v>35</v>
      </c>
      <c r="B50" s="8" t="s">
        <v>76</v>
      </c>
      <c r="C50" s="2"/>
      <c r="D50" s="5"/>
      <c r="E50" s="2"/>
      <c r="F50" s="2">
        <f>SUM(F51,F52)</f>
        <v>0</v>
      </c>
      <c r="G50" s="5">
        <v>0</v>
      </c>
    </row>
    <row r="51" spans="1:7">
      <c r="A51" s="10" t="s">
        <v>36</v>
      </c>
      <c r="B51" s="8" t="s">
        <v>77</v>
      </c>
      <c r="C51" s="2">
        <v>3</v>
      </c>
      <c r="D51" s="5" t="s">
        <v>81</v>
      </c>
      <c r="E51" s="3"/>
      <c r="F51" s="2">
        <f>ROUND(ROUND(C51*E51,2)*C49,2)</f>
        <v>0</v>
      </c>
      <c r="G51" s="5">
        <v>1</v>
      </c>
    </row>
    <row r="52" spans="1:7">
      <c r="A52" s="10" t="s">
        <v>37</v>
      </c>
      <c r="B52" s="8" t="s">
        <v>78</v>
      </c>
      <c r="C52" s="2">
        <v>750</v>
      </c>
      <c r="D52" s="5" t="s">
        <v>87</v>
      </c>
      <c r="E52" s="3"/>
      <c r="F52" s="2">
        <f>ROUND(ROUND(C52*E52,2)*C49,2)</f>
        <v>0</v>
      </c>
      <c r="G52" s="5">
        <v>1</v>
      </c>
    </row>
    <row r="53" spans="1:7">
      <c r="A53" s="10" t="s">
        <v>38</v>
      </c>
      <c r="B53" s="8" t="s">
        <v>79</v>
      </c>
      <c r="C53" s="2">
        <v>1</v>
      </c>
      <c r="D53" s="5"/>
      <c r="E53" s="2"/>
      <c r="F53" s="2">
        <f t="shared" ref="F53:F54" si="2">SUM(F54)</f>
        <v>0</v>
      </c>
      <c r="G53" s="5">
        <v>0</v>
      </c>
    </row>
    <row r="54" spans="1:7">
      <c r="A54" s="10" t="s">
        <v>39</v>
      </c>
      <c r="B54" s="8" t="s">
        <v>79</v>
      </c>
      <c r="C54" s="2"/>
      <c r="D54" s="5"/>
      <c r="E54" s="2"/>
      <c r="F54" s="2">
        <f t="shared" si="2"/>
        <v>0</v>
      </c>
      <c r="G54" s="5">
        <v>0</v>
      </c>
    </row>
    <row r="55" spans="1:7">
      <c r="A55" s="10" t="s">
        <v>40</v>
      </c>
      <c r="B55" s="8" t="s">
        <v>79</v>
      </c>
      <c r="C55" s="2">
        <v>100</v>
      </c>
      <c r="D55" s="5" t="s">
        <v>80</v>
      </c>
      <c r="E55" s="3"/>
      <c r="F55" s="2">
        <f>ROUND(ROUND(C55*E55,2)*C53,2)</f>
        <v>0</v>
      </c>
      <c r="G55" s="5">
        <v>1</v>
      </c>
    </row>
    <row r="58" spans="1:7">
      <c r="A58" s="12"/>
      <c r="B58" s="12"/>
      <c r="C58" s="12"/>
      <c r="D58" s="12"/>
      <c r="E58" s="12"/>
      <c r="F58" s="12"/>
      <c r="G58" s="12"/>
    </row>
    <row r="59" spans="1:7">
      <c r="A59" s="12"/>
      <c r="B59" s="12"/>
      <c r="C59" s="12"/>
      <c r="D59" s="12"/>
      <c r="E59" s="12"/>
      <c r="F59" s="12"/>
      <c r="G59" s="12"/>
    </row>
  </sheetData>
  <sheetProtection sheet="1" objects="1" scenarios="1"/>
  <mergeCells count="5">
    <mergeCell ref="A1:G1"/>
    <mergeCell ref="A11:F11"/>
    <mergeCell ref="A12:F12"/>
    <mergeCell ref="A58:G58"/>
    <mergeCell ref="A59:G5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L190159.1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pr116787</cp:lastModifiedBy>
  <cp:lastPrinted>2019-05-29T20:51:22Z</cp:lastPrinted>
  <dcterms:modified xsi:type="dcterms:W3CDTF">2019-05-30T12:29:47Z</dcterms:modified>
</cp:coreProperties>
</file>