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840" windowHeight="13740"/>
  </bookViews>
  <sheets>
    <sheet name="L220383.8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103" i="1"/>
  <c r="F102"/>
  <c r="F101"/>
  <c r="F100"/>
  <c r="F99"/>
  <c r="F98"/>
  <c r="F97"/>
  <c r="F96"/>
  <c r="F95"/>
  <c r="F94"/>
  <c r="F93"/>
  <c r="F92"/>
  <c r="F91"/>
  <c r="F90"/>
  <c r="F89"/>
  <c r="F88"/>
  <c r="F87"/>
  <c r="F86"/>
  <c r="F83"/>
  <c r="F82"/>
  <c r="F81"/>
  <c r="F80"/>
  <c r="F79"/>
  <c r="F78"/>
  <c r="F77"/>
  <c r="F76"/>
  <c r="F75"/>
  <c r="F74"/>
  <c r="F73"/>
  <c r="F70"/>
  <c r="F69"/>
  <c r="F68"/>
  <c r="F67"/>
  <c r="F65"/>
  <c r="F64"/>
  <c r="F63"/>
  <c r="F62"/>
  <c r="F61"/>
  <c r="F59"/>
  <c r="F58"/>
  <c r="F56"/>
  <c r="F55"/>
  <c r="F54"/>
  <c r="F51"/>
  <c r="F50"/>
  <c r="F49"/>
  <c r="F48"/>
  <c r="F47"/>
  <c r="F46"/>
  <c r="F44"/>
  <c r="F43"/>
  <c r="F41"/>
  <c r="F40"/>
  <c r="F39"/>
  <c r="F38"/>
  <c r="F37"/>
  <c r="F36"/>
  <c r="F35"/>
  <c r="F34"/>
  <c r="F33"/>
  <c r="F32"/>
  <c r="F31"/>
  <c r="F30"/>
  <c r="F29"/>
  <c r="F28"/>
  <c r="F26"/>
  <c r="F25" s="1"/>
  <c r="F23"/>
  <c r="F22" s="1"/>
  <c r="F21" s="1"/>
  <c r="F20"/>
  <c r="F19" s="1"/>
  <c r="F18" s="1"/>
  <c r="F17"/>
  <c r="F16" s="1"/>
  <c r="F15" s="1"/>
  <c r="F85" l="1"/>
  <c r="F84" s="1"/>
  <c r="F72"/>
  <c r="F71" s="1"/>
  <c r="F66"/>
  <c r="F60"/>
  <c r="F57"/>
  <c r="F53"/>
  <c r="F45"/>
  <c r="F42"/>
  <c r="F27"/>
  <c r="F52" l="1"/>
  <c r="F24"/>
  <c r="B9" l="1"/>
</calcChain>
</file>

<file path=xl/sharedStrings.xml><?xml version="1.0" encoding="utf-8"?>
<sst xmlns="http://schemas.openxmlformats.org/spreadsheetml/2006/main" count="261" uniqueCount="198">
  <si>
    <t>02</t>
  </si>
  <si>
    <t>02.29</t>
  </si>
  <si>
    <t>02.29.01</t>
  </si>
  <si>
    <t>03</t>
  </si>
  <si>
    <t>03.01</t>
  </si>
  <si>
    <t>03.01.02</t>
  </si>
  <si>
    <t>46</t>
  </si>
  <si>
    <t>46.01</t>
  </si>
  <si>
    <t>46.01.01</t>
  </si>
  <si>
    <t>62</t>
  </si>
  <si>
    <t>62.01</t>
  </si>
  <si>
    <t>62.01.13</t>
  </si>
  <si>
    <t>62.03</t>
  </si>
  <si>
    <t>62.03.01</t>
  </si>
  <si>
    <t>62.03.02</t>
  </si>
  <si>
    <t>62.03.03</t>
  </si>
  <si>
    <t>62.03.04</t>
  </si>
  <si>
    <t>62.03.06</t>
  </si>
  <si>
    <t>62.03.07</t>
  </si>
  <si>
    <t>62.03.08</t>
  </si>
  <si>
    <t>62.03.11</t>
  </si>
  <si>
    <t>62.03.12</t>
  </si>
  <si>
    <t>62.03.13</t>
  </si>
  <si>
    <t>62.03.19</t>
  </si>
  <si>
    <t>62.03.20</t>
  </si>
  <si>
    <t>62.03.60</t>
  </si>
  <si>
    <t>62.03.70</t>
  </si>
  <si>
    <t>62.04</t>
  </si>
  <si>
    <t>62.04.02</t>
  </si>
  <si>
    <t>62.04.03</t>
  </si>
  <si>
    <t>62.05</t>
  </si>
  <si>
    <t>62.05.12</t>
  </si>
  <si>
    <t>62.05.13</t>
  </si>
  <si>
    <t>62.05.14</t>
  </si>
  <si>
    <t>62.05.21</t>
  </si>
  <si>
    <t>62.05.33</t>
  </si>
  <si>
    <t>62.05.39</t>
  </si>
  <si>
    <t>65</t>
  </si>
  <si>
    <t>65.01</t>
  </si>
  <si>
    <t>65.01.01</t>
  </si>
  <si>
    <t>65.01.02</t>
  </si>
  <si>
    <t>65.01.03</t>
  </si>
  <si>
    <t>65.02</t>
  </si>
  <si>
    <t>65.02.01</t>
  </si>
  <si>
    <t>65.02.02</t>
  </si>
  <si>
    <t>65.06</t>
  </si>
  <si>
    <t>65.06.01</t>
  </si>
  <si>
    <t>65.06.02</t>
  </si>
  <si>
    <t>65.06.03</t>
  </si>
  <si>
    <t>65.06.04</t>
  </si>
  <si>
    <t>65.06.05</t>
  </si>
  <si>
    <t>65.08</t>
  </si>
  <si>
    <t>65.08.02</t>
  </si>
  <si>
    <t>65.08.21</t>
  </si>
  <si>
    <t>65.08.22</t>
  </si>
  <si>
    <t>65.08.23</t>
  </si>
  <si>
    <t>67</t>
  </si>
  <si>
    <t>67.01</t>
  </si>
  <si>
    <t>67.01.01</t>
  </si>
  <si>
    <t>67.01.03</t>
  </si>
  <si>
    <t>67.01.05</t>
  </si>
  <si>
    <t>67.01.06</t>
  </si>
  <si>
    <t>67.01.07</t>
  </si>
  <si>
    <t>67.01.09</t>
  </si>
  <si>
    <t>67.01.13</t>
  </si>
  <si>
    <t>67.01.26</t>
  </si>
  <si>
    <t>67.01.30</t>
  </si>
  <si>
    <t>67.01.31</t>
  </si>
  <si>
    <t>67.01.36</t>
  </si>
  <si>
    <t>70</t>
  </si>
  <si>
    <t>70.01</t>
  </si>
  <si>
    <t>70.01.01</t>
  </si>
  <si>
    <t>70.01.02</t>
  </si>
  <si>
    <t>70.01.03</t>
  </si>
  <si>
    <t>70.01.04</t>
  </si>
  <si>
    <t>70.01.05</t>
  </si>
  <si>
    <t>70.01.06</t>
  </si>
  <si>
    <t>70.01.07</t>
  </si>
  <si>
    <t>70.01.08</t>
  </si>
  <si>
    <t>70.01.09</t>
  </si>
  <si>
    <t>70.01.10</t>
  </si>
  <si>
    <t>70.01.11</t>
  </si>
  <si>
    <t>70.01.12</t>
  </si>
  <si>
    <t>70.01.13</t>
  </si>
  <si>
    <t>70.01.15</t>
  </si>
  <si>
    <t>70.01.16</t>
  </si>
  <si>
    <t>70.01.17</t>
  </si>
  <si>
    <t>70.01.18</t>
  </si>
  <si>
    <t>70.01.19</t>
  </si>
  <si>
    <t>DEMOLIÇOES E REMOÇOES</t>
  </si>
  <si>
    <t>TRANSPORTE DE MAT.DE QUALQUER NATUREZA EM CAÇAMBA</t>
  </si>
  <si>
    <t>CAÇAMBA 5m³</t>
  </si>
  <si>
    <t>TRABALHOS EM TERRA</t>
  </si>
  <si>
    <t>DESMATAMENTO, DESTOCAMENTO E LIMPEZA DO TERRENO</t>
  </si>
  <si>
    <t>DESMATAMENTO,DESTOC.E LIMPEZA,INCL.TRANSP. ATE 50M</t>
  </si>
  <si>
    <t>SERVIÇO</t>
  </si>
  <si>
    <t>COORDENAÇÃO</t>
  </si>
  <si>
    <t>COORDENAÇÃO TÉCNICA E ADMINISTRATIVA DO CONTRATO</t>
  </si>
  <si>
    <t>PROJETOS</t>
  </si>
  <si>
    <t>PROJETOS DE EDIFICACOES</t>
  </si>
  <si>
    <t>PROJETO PAISAGISTICO PRAÇA, PARQUE E AREA DE LAZER</t>
  </si>
  <si>
    <t>PROJETOS DE INFRA ESTRUTURA URBANA</t>
  </si>
  <si>
    <t>PROJETO GEOMETRICO</t>
  </si>
  <si>
    <t>PROJETO DE TERRAPLENAGEM</t>
  </si>
  <si>
    <t>PROJETO DE CANALIZAÇAO</t>
  </si>
  <si>
    <t>PROJETO DE DRENAGEM</t>
  </si>
  <si>
    <t>PROJETO GEOMETRICO DE CONTENÇAO</t>
  </si>
  <si>
    <t>PROJETO ESTRUTURAL DE CONTENCAO / CANAL</t>
  </si>
  <si>
    <t>PROJETO DE PAVIMENTAÇAO - VIA LOCAL</t>
  </si>
  <si>
    <t>PROJETO DE SINALIZAÇAO / DESVIO</t>
  </si>
  <si>
    <t>PROJETO PAISAGISTICO</t>
  </si>
  <si>
    <t>PROJETO DE IRRIGAÇAO</t>
  </si>
  <si>
    <t>COMPATIBILIZACAO DE PROJETOS DE INFRA ESTRUTURA</t>
  </si>
  <si>
    <t>ESTUDO HIDRAULICO DE CANAL EXISTENTE</t>
  </si>
  <si>
    <t xml:space="preserve">ANTEPROJETO DE INFRAESTRUTURA_x000D_
</t>
  </si>
  <si>
    <t xml:space="preserve">PROJETO DE DESAPROPRIAÇÃO / REMOÇÃO / VISTORIA CAUTELAR_x000D_
</t>
  </si>
  <si>
    <t>LAUDOS TECNICOS</t>
  </si>
  <si>
    <t>PARECER  GEOTÉCNICO -  NÍVEL 1</t>
  </si>
  <si>
    <t>PARECER  GEOTÉCNICO -  NÍVEL 2</t>
  </si>
  <si>
    <t>SERVICOS DE TOPOGRAFIA</t>
  </si>
  <si>
    <t>LEVANTAMENTO PLANIALTIMÉTRICO CADASTRAL &lt;= 10.000 M2 - INCLUSIVE DESENHO</t>
  </si>
  <si>
    <t>LEVANTAMENTO PLANIALTIMÉTRICO CADASTRAL &gt; 10.000 M2 - INCLUSIVE DESENHO</t>
  </si>
  <si>
    <t>EQUIPE TOPOGRÁFICA P/ APOIO A PROJETOS</t>
  </si>
  <si>
    <t>TRANSPORTE DE COORDENADAS E ALTITUDE  - RECEPTOR GNSS</t>
  </si>
  <si>
    <t>LEVANTAMENTO PLANIALTIMÉTRICO PARA ESTUDO E CADASTRO DE REDES SUBTERRÂNEAS - INCLUSIVE DESENHO</t>
  </si>
  <si>
    <t xml:space="preserve">PLANTA DE ISODECLIVIDADE </t>
  </si>
  <si>
    <t>INVESTIGACOES GEOTECNICAS</t>
  </si>
  <si>
    <t>SONDAGEM A PERCUSSAO D= 2 1/2" (SPT)</t>
  </si>
  <si>
    <t>MOBILIZAÇÃO, INST. E DESMOBILIZAÇÃO P/EXECUÇÃO DE SONDAGEM À PERCUSSÃO (NBR 6484:2020)</t>
  </si>
  <si>
    <t>PERFURAÇÃO DE SOLO SONDAGEM À PERCUSSÃO (NBR 6484:2020)</t>
  </si>
  <si>
    <t>DESMONTAGEM, TRANSPORTE E MONTAGEM DE EQUIPAMENTOS DE SONDAGEM A PERCUSSÃO POR FURO</t>
  </si>
  <si>
    <t>SONDAGEM A TRADO D= 20 CM</t>
  </si>
  <si>
    <t>MOBILIZAÇÃO DE EQUIPAMENTOS DE SONDAGEM A TRADO (NBR 9603:2015) DN 20CM</t>
  </si>
  <si>
    <t>PERFURAÇÃO DE SOLO SONDAGEM A TRADO (NBR 9603:2015) DN 20CM</t>
  </si>
  <si>
    <t>SONDAGEM ROTATIVA D= NW</t>
  </si>
  <si>
    <t>MOBILIZACAO E DESMOBILIZACAO - SONDAGEM ROTATIVA NW</t>
  </si>
  <si>
    <t>INSTALACAO DE SONDAGEM ROTATIVA NW POR FURO</t>
  </si>
  <si>
    <t>PERFURACAO EM SOLO COM SONDAGEM ROTATIVA NW</t>
  </si>
  <si>
    <t>PERFURACAO COM COROA DE WIDIA SONDAGEM ROTATIVA NW</t>
  </si>
  <si>
    <t>PERFURACAO COM COROA DIAMANTADA SONDAGEM ROTATIVA NW</t>
  </si>
  <si>
    <t>RETIRADA DE AMOSTRA INDEFORMADA</t>
  </si>
  <si>
    <t>RETIRADA DE AMOSTRA INDEFORMADA C/AMOSTRADOR TIPO SHELBY, D= 4"</t>
  </si>
  <si>
    <t>RETIRADA DE AMOSTRA INDEFORMADA EM BLOCOS 30X30X30CM (NBR 9604:2016), PROF =  2 A 3 M</t>
  </si>
  <si>
    <t>RETIRADA DE AMOSTRA INDEFORMADA EM BLOCOS 30X30X30CM (NBR 9604:2016), PROF =  1 A 2 M</t>
  </si>
  <si>
    <t>RETIRADA DE AMOSTRA INDEFORMADA EM BLOCOS 30X30X30CM (NBR 9604:2016), PROF ATÉ 1 M</t>
  </si>
  <si>
    <t>ENSAIOS DE SOLO E AGREGADO</t>
  </si>
  <si>
    <t>ENSAIOS DE SOLO</t>
  </si>
  <si>
    <t>DETERMINAÇÃO DO TEOR DE UMIDADE DE SOLOS EM LABORATORIO (NBR 6457:2016 ANEXO A)</t>
  </si>
  <si>
    <t>MASSA ESPECÍFICA,  MASSA ESPECÍFICA APARENTE E ABSORÇÃO DE ÁGUA (NBR 6458:2016)</t>
  </si>
  <si>
    <t>ANÁLISE GRANULOMETRICA DE SOLOS POR PENEIRAMENTO E SEDIMENTAÇÃO (NBR 7181:2016)</t>
  </si>
  <si>
    <t>DETERMINAÇÃO DO LIMITE DE LIQUIDEZ DE SOLOS (NBR 6459:2017)</t>
  </si>
  <si>
    <t>DETERMINAÇÃO DO LIMITE DE PLASTICIDADE DE SOLOS (NBR 7180:2016)</t>
  </si>
  <si>
    <t>COMPACTAÇÃO DO SOLO ENERGIA PROCTOR NORMAL (NBR 7182:2020) COM 05 CORPOS DE PROVA</t>
  </si>
  <si>
    <t>ÍNDICE DE SUPORTE CALIFÓRNIA DE SOLOS (ISC/CBR) C/3 CP (DNIT 172/016-ME / NBR 9895:2017)</t>
  </si>
  <si>
    <t>COMPRESSAO TRIAXIAL RAPIDO PRE-ADENSADO (R/CIU) C/MEDIDAS DE PRESSÃO NEUTRA</t>
  </si>
  <si>
    <t>COMPRESSAO TRIAXIAL LENTO SATURADO (CD)</t>
  </si>
  <si>
    <t>ENSAIO DE CISALHAMENTO DIRETO RAPIDO EM SOLOS (NBR ISO 12957-1:2013)</t>
  </si>
  <si>
    <t>ENSAIO DE SOLO - CISALHAMENTO DIRETO LENTO SATURADO</t>
  </si>
  <si>
    <t>ESTUDOS</t>
  </si>
  <si>
    <t xml:space="preserve">VISTORIA E RELATÓRIO TÉCNICO DE CONHECIMENTO_x000D_
</t>
  </si>
  <si>
    <t xml:space="preserve">ELABORAÇÃO DE PLANILHA DE QUANTITATIVOS PARA LICITAÇÃO DE OBRAS, INCLUSIVE COMPOSIÇÕES DE PREÇOS UNITÁRIOS DE SERVIÇOS EXTRAS E ADMINISTRAÇÃO LOCAL DA OBRA - FAIXA 1_x000D_
</t>
  </si>
  <si>
    <t xml:space="preserve">ESTUDO HIDROLÓGICO PARA MICRODRENAGEM BACIA&lt;50HA_x000D_
</t>
  </si>
  <si>
    <t xml:space="preserve">ESTUDO ESTRUTURAS HIDRÁULICAS_x000D_
</t>
  </si>
  <si>
    <t xml:space="preserve">ESTUDO HIDRÁULICO PARA MACRODRENAGEM COM A UTILIZAÇÃO DE MODELO COMPUTACIONAL INCLUSIVE COM A MONTAGEM DO MODELO _x000D_
</t>
  </si>
  <si>
    <t xml:space="preserve">PROJETO URBANISTICO_x000D_
</t>
  </si>
  <si>
    <t xml:space="preserve">PROJETO DE REMANEJAMENTO DE INTERFERÊNCIAS_x000D_
</t>
  </si>
  <si>
    <t xml:space="preserve">PROJETO DE REDE COLETORA - RCE - SES_x000D_
</t>
  </si>
  <si>
    <t xml:space="preserve">VISTORIA E RELATÓRIO TÉCNICO DE CONHECIMENTO INCLUINDO DIAGNÓSTICO FÍSICO, SANITÁRIO E AMBIENTAL_x000D_
</t>
  </si>
  <si>
    <t xml:space="preserve">ELABORAÇÃO DE PLANILHA DE QUANTITATIVOS PARA LICITAÇÃO DE OBRAS, INCLUSIVE COMPOSIÇÕES DE PREÇOS UNITÁRIOS DE SERVIÇOS EXTRAS E ADMINISTRAÇÃO LOCAL DA OBRA - FAIXA 2_x000D_
</t>
  </si>
  <si>
    <t xml:space="preserve">ESTUDOS HIDROLÓGICOS PARA MACRODRENAGEM SEM A UTILIZAÇÃO DE MODELO COMPUTACIONAL _x000D_
</t>
  </si>
  <si>
    <t xml:space="preserve">ESTUDO DE ALTERNATIVAS_x000D_
</t>
  </si>
  <si>
    <t xml:space="preserve">ESTUDO HIDRÁULICO PARA ALTERNATIVA MACRODRENAGEM COM A UTILIZAÇÃO DE MODELO COMPUTACIONAL_x000D_
</t>
  </si>
  <si>
    <t>RELATÓRIO AMBIENTAL PRELIMINAR: RAP</t>
  </si>
  <si>
    <t>RCA: RELATÓRIO DE CONTROLE AMBIENTAL</t>
  </si>
  <si>
    <t>PCA: PLANO DE CONTROLE AMBIENTAL</t>
  </si>
  <si>
    <t>RELATÓRIO TÉCNICO DE OUTORGA</t>
  </si>
  <si>
    <t xml:space="preserve">LEVANTAMENTO DE ESPÉCIES ARBÓREAS_x000D_
</t>
  </si>
  <si>
    <t>VG</t>
  </si>
  <si>
    <t>M2</t>
  </si>
  <si>
    <t>UN</t>
  </si>
  <si>
    <t>A1</t>
  </si>
  <si>
    <t>KM</t>
  </si>
  <si>
    <t>DIA</t>
  </si>
  <si>
    <t>M</t>
  </si>
  <si>
    <t>L220383.8</t>
  </si>
  <si>
    <t>Razão social</t>
  </si>
  <si>
    <t>CNPJ/CPF</t>
  </si>
  <si>
    <t>Responsável</t>
  </si>
  <si>
    <t>BDI do Projeto</t>
  </si>
  <si>
    <t>Leis Sociais</t>
  </si>
  <si>
    <t>Total do Projeto</t>
  </si>
  <si>
    <t>PROJETOS DE INFRAESTRUTURA URBANA - 02 - TRATAMENTO DE FUNDO DE VALE E DRENAGENS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</si>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</sst>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3" fillId="5" borderId="0" xfId="0" applyFont="1" applyFill="1"/>
    <xf numFmtId="0" fontId="2" fillId="4" borderId="0" xfId="0" applyFont="1" applyFill="1" applyAlignment="1"/>
    <xf numFmtId="0" fontId="1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11" t="s">
        <v>184</v>
      </c>
      <c r="B1" s="11"/>
      <c r="C1" s="11"/>
      <c r="D1" s="11"/>
      <c r="E1" s="11"/>
      <c r="F1" s="11"/>
      <c r="G1" s="11"/>
    </row>
    <row r="3" spans="1:7">
      <c r="A3" t="s">
        <v>185</v>
      </c>
      <c r="B3" s="7"/>
    </row>
    <row r="4" spans="1:7">
      <c r="A4" t="s">
        <v>186</v>
      </c>
      <c r="B4" s="7"/>
    </row>
    <row r="5" spans="1:7">
      <c r="A5" t="s">
        <v>187</v>
      </c>
      <c r="B5" s="7"/>
    </row>
    <row r="6" spans="1:7">
      <c r="A6" t="s">
        <v>188</v>
      </c>
      <c r="B6" s="8">
        <v>1</v>
      </c>
    </row>
    <row r="7" spans="1:7">
      <c r="A7" t="s">
        <v>189</v>
      </c>
      <c r="B7" s="6">
        <v>1</v>
      </c>
    </row>
    <row r="9" spans="1:7">
      <c r="A9" t="s">
        <v>190</v>
      </c>
      <c r="B9" s="9">
        <f>ROUND(SUM(F15,F18,F21,F24,F52,F71,F84)*B6,2)</f>
        <v>0</v>
      </c>
    </row>
    <row r="11" spans="1:7">
      <c r="A11" s="12" t="s">
        <v>191</v>
      </c>
      <c r="B11" s="12"/>
      <c r="C11" s="12"/>
      <c r="D11" s="12"/>
      <c r="E11" s="12"/>
      <c r="F11" s="12"/>
    </row>
    <row r="12" spans="1:7">
      <c r="A12" s="12"/>
      <c r="B12" s="12"/>
      <c r="C12" s="12"/>
      <c r="D12" s="12"/>
      <c r="E12" s="12"/>
      <c r="F12" s="12"/>
    </row>
    <row r="13" spans="1:7">
      <c r="G13">
        <v>3</v>
      </c>
    </row>
    <row r="14" spans="1:7">
      <c r="A14" s="10" t="s">
        <v>192</v>
      </c>
      <c r="B14" s="10" t="s">
        <v>193</v>
      </c>
      <c r="C14" s="10" t="s">
        <v>194</v>
      </c>
      <c r="D14" s="10" t="s">
        <v>195</v>
      </c>
      <c r="E14" s="10" t="s">
        <v>196</v>
      </c>
      <c r="F14" s="10" t="s">
        <v>197</v>
      </c>
      <c r="G14">
        <v>65522</v>
      </c>
    </row>
    <row r="15" spans="1:7">
      <c r="A15" s="1" t="s">
        <v>0</v>
      </c>
      <c r="B15" s="2" t="s">
        <v>89</v>
      </c>
      <c r="C15" s="4">
        <v>1</v>
      </c>
      <c r="D15" s="5"/>
      <c r="E15" s="4"/>
      <c r="F15" s="4">
        <f>SUM(F16)</f>
        <v>0</v>
      </c>
      <c r="G15" s="5">
        <v>0</v>
      </c>
    </row>
    <row r="16" spans="1:7">
      <c r="A16" s="1" t="s">
        <v>1</v>
      </c>
      <c r="B16" s="2" t="s">
        <v>90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91</v>
      </c>
      <c r="C17" s="4">
        <v>50</v>
      </c>
      <c r="D17" s="5" t="s">
        <v>177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92</v>
      </c>
      <c r="C18" s="4">
        <v>1</v>
      </c>
      <c r="D18" s="5"/>
      <c r="E18" s="4"/>
      <c r="F18" s="4">
        <f>SUM(F19)</f>
        <v>0</v>
      </c>
      <c r="G18" s="5">
        <v>0</v>
      </c>
    </row>
    <row r="19" spans="1:7">
      <c r="A19" s="1" t="s">
        <v>4</v>
      </c>
      <c r="B19" s="2" t="s">
        <v>93</v>
      </c>
      <c r="C19" s="4"/>
      <c r="D19" s="5"/>
      <c r="E19" s="4"/>
      <c r="F19" s="4">
        <f>SUM(F20)</f>
        <v>0</v>
      </c>
      <c r="G19" s="5">
        <v>0</v>
      </c>
    </row>
    <row r="20" spans="1:7">
      <c r="A20" s="1" t="s">
        <v>5</v>
      </c>
      <c r="B20" s="2" t="s">
        <v>94</v>
      </c>
      <c r="C20" s="4">
        <v>5000</v>
      </c>
      <c r="D20" s="5" t="s">
        <v>178</v>
      </c>
      <c r="E20" s="6"/>
      <c r="F20" s="4">
        <f>ROUND(ROUND(C20*E20,2)*C18,2)</f>
        <v>0</v>
      </c>
      <c r="G20" s="5">
        <v>1</v>
      </c>
    </row>
    <row r="21" spans="1:7">
      <c r="A21" s="1" t="s">
        <v>6</v>
      </c>
      <c r="B21" s="2" t="s">
        <v>95</v>
      </c>
      <c r="C21" s="4">
        <v>1</v>
      </c>
      <c r="D21" s="5"/>
      <c r="E21" s="4"/>
      <c r="F21" s="4">
        <f>SUM(F22)</f>
        <v>0</v>
      </c>
      <c r="G21" s="5">
        <v>0</v>
      </c>
    </row>
    <row r="22" spans="1:7">
      <c r="A22" s="1" t="s">
        <v>7</v>
      </c>
      <c r="B22" s="2" t="s">
        <v>96</v>
      </c>
      <c r="C22" s="4"/>
      <c r="D22" s="5"/>
      <c r="E22" s="4"/>
      <c r="F22" s="4">
        <f>SUM(F23)</f>
        <v>0</v>
      </c>
      <c r="G22" s="5">
        <v>0</v>
      </c>
    </row>
    <row r="23" spans="1:7">
      <c r="A23" s="1" t="s">
        <v>8</v>
      </c>
      <c r="B23" s="2" t="s">
        <v>97</v>
      </c>
      <c r="C23" s="4">
        <v>100</v>
      </c>
      <c r="D23" s="5" t="s">
        <v>179</v>
      </c>
      <c r="E23" s="6"/>
      <c r="F23" s="4">
        <f>ROUND(ROUND(C23*E23,2)*C21,2)</f>
        <v>0</v>
      </c>
      <c r="G23" s="5">
        <v>1</v>
      </c>
    </row>
    <row r="24" spans="1:7">
      <c r="A24" s="1" t="s">
        <v>9</v>
      </c>
      <c r="B24" s="2" t="s">
        <v>98</v>
      </c>
      <c r="C24" s="4">
        <v>1</v>
      </c>
      <c r="D24" s="5"/>
      <c r="E24" s="4"/>
      <c r="F24" s="4">
        <f>SUM(F25,F27,F42,F45)</f>
        <v>0</v>
      </c>
      <c r="G24" s="5">
        <v>0</v>
      </c>
    </row>
    <row r="25" spans="1:7">
      <c r="A25" s="1" t="s">
        <v>10</v>
      </c>
      <c r="B25" s="2" t="s">
        <v>99</v>
      </c>
      <c r="C25" s="4"/>
      <c r="D25" s="5"/>
      <c r="E25" s="4"/>
      <c r="F25" s="4">
        <f>SUM(F26)</f>
        <v>0</v>
      </c>
      <c r="G25" s="5">
        <v>0</v>
      </c>
    </row>
    <row r="26" spans="1:7">
      <c r="A26" s="1" t="s">
        <v>11</v>
      </c>
      <c r="B26" s="2" t="s">
        <v>100</v>
      </c>
      <c r="C26" s="4">
        <v>3</v>
      </c>
      <c r="D26" s="5" t="s">
        <v>180</v>
      </c>
      <c r="E26" s="6"/>
      <c r="F26" s="4">
        <f>ROUND(ROUND(C26*E26,2)*C24,2)</f>
        <v>0</v>
      </c>
      <c r="G26" s="5">
        <v>1</v>
      </c>
    </row>
    <row r="27" spans="1:7">
      <c r="A27" s="1" t="s">
        <v>12</v>
      </c>
      <c r="B27" s="2" t="s">
        <v>101</v>
      </c>
      <c r="C27" s="4"/>
      <c r="D27" s="5"/>
      <c r="E27" s="4"/>
      <c r="F27" s="4">
        <f>SUM(F28,F29,F30,F31,F32,F33,F34,F35,F36,F37,F38,F39,F40,F41)</f>
        <v>0</v>
      </c>
      <c r="G27" s="5">
        <v>0</v>
      </c>
    </row>
    <row r="28" spans="1:7">
      <c r="A28" s="1" t="s">
        <v>13</v>
      </c>
      <c r="B28" s="2" t="s">
        <v>102</v>
      </c>
      <c r="C28" s="4">
        <v>0.7</v>
      </c>
      <c r="D28" s="5" t="s">
        <v>181</v>
      </c>
      <c r="E28" s="6"/>
      <c r="F28" s="4">
        <f>ROUND(ROUND(C28*E28,2)*C24,2)</f>
        <v>0</v>
      </c>
      <c r="G28" s="5">
        <v>1</v>
      </c>
    </row>
    <row r="29" spans="1:7">
      <c r="A29" s="1" t="s">
        <v>14</v>
      </c>
      <c r="B29" s="2" t="s">
        <v>103</v>
      </c>
      <c r="C29" s="4">
        <v>2.1</v>
      </c>
      <c r="D29" s="5" t="s">
        <v>181</v>
      </c>
      <c r="E29" s="6"/>
      <c r="F29" s="4">
        <f>ROUND(ROUND(C29*E29,2)*C24,2)</f>
        <v>0</v>
      </c>
      <c r="G29" s="5">
        <v>1</v>
      </c>
    </row>
    <row r="30" spans="1:7">
      <c r="A30" s="1" t="s">
        <v>15</v>
      </c>
      <c r="B30" s="2" t="s">
        <v>104</v>
      </c>
      <c r="C30" s="4">
        <v>2.8</v>
      </c>
      <c r="D30" s="5" t="s">
        <v>181</v>
      </c>
      <c r="E30" s="6"/>
      <c r="F30" s="4">
        <f>ROUND(ROUND(C30*E30,2)*C24,2)</f>
        <v>0</v>
      </c>
      <c r="G30" s="5">
        <v>1</v>
      </c>
    </row>
    <row r="31" spans="1:7">
      <c r="A31" s="1" t="s">
        <v>16</v>
      </c>
      <c r="B31" s="2" t="s">
        <v>105</v>
      </c>
      <c r="C31" s="4">
        <v>5.2</v>
      </c>
      <c r="D31" s="5" t="s">
        <v>181</v>
      </c>
      <c r="E31" s="6"/>
      <c r="F31" s="4">
        <f>ROUND(ROUND(C31*E31,2)*C24,2)</f>
        <v>0</v>
      </c>
      <c r="G31" s="5">
        <v>1</v>
      </c>
    </row>
    <row r="32" spans="1:7">
      <c r="A32" s="1" t="s">
        <v>17</v>
      </c>
      <c r="B32" s="2" t="s">
        <v>106</v>
      </c>
      <c r="C32" s="4">
        <v>10</v>
      </c>
      <c r="D32" s="5" t="s">
        <v>180</v>
      </c>
      <c r="E32" s="6"/>
      <c r="F32" s="4">
        <f>ROUND(ROUND(C32*E32,2)*C24,2)</f>
        <v>0</v>
      </c>
      <c r="G32" s="5">
        <v>1</v>
      </c>
    </row>
    <row r="33" spans="1:7">
      <c r="A33" s="1" t="s">
        <v>18</v>
      </c>
      <c r="B33" s="2" t="s">
        <v>107</v>
      </c>
      <c r="C33" s="4">
        <v>28</v>
      </c>
      <c r="D33" s="5" t="s">
        <v>180</v>
      </c>
      <c r="E33" s="6"/>
      <c r="F33" s="4">
        <f>ROUND(ROUND(C33*E33,2)*C24,2)</f>
        <v>0</v>
      </c>
      <c r="G33" s="5">
        <v>1</v>
      </c>
    </row>
    <row r="34" spans="1:7">
      <c r="A34" s="1" t="s">
        <v>19</v>
      </c>
      <c r="B34" s="2" t="s">
        <v>108</v>
      </c>
      <c r="C34" s="4">
        <v>4.9000000000000004</v>
      </c>
      <c r="D34" s="5" t="s">
        <v>181</v>
      </c>
      <c r="E34" s="6"/>
      <c r="F34" s="4">
        <f>ROUND(ROUND(C34*E34,2)*C24,2)</f>
        <v>0</v>
      </c>
      <c r="G34" s="5">
        <v>1</v>
      </c>
    </row>
    <row r="35" spans="1:7">
      <c r="A35" s="1" t="s">
        <v>20</v>
      </c>
      <c r="B35" s="2" t="s">
        <v>109</v>
      </c>
      <c r="C35" s="4">
        <v>3.5</v>
      </c>
      <c r="D35" s="5" t="s">
        <v>181</v>
      </c>
      <c r="E35" s="6"/>
      <c r="F35" s="4">
        <f>ROUND(ROUND(C35*E35,2)*C24,2)</f>
        <v>0</v>
      </c>
      <c r="G35" s="5">
        <v>1</v>
      </c>
    </row>
    <row r="36" spans="1:7">
      <c r="A36" s="1" t="s">
        <v>21</v>
      </c>
      <c r="B36" s="2" t="s">
        <v>110</v>
      </c>
      <c r="C36" s="4">
        <v>0.7</v>
      </c>
      <c r="D36" s="5" t="s">
        <v>181</v>
      </c>
      <c r="E36" s="6"/>
      <c r="F36" s="4">
        <f>ROUND(ROUND(C36*E36,2)*C24,2)</f>
        <v>0</v>
      </c>
      <c r="G36" s="5">
        <v>1</v>
      </c>
    </row>
    <row r="37" spans="1:7">
      <c r="A37" s="1" t="s">
        <v>22</v>
      </c>
      <c r="B37" s="2" t="s">
        <v>111</v>
      </c>
      <c r="C37" s="4">
        <v>1</v>
      </c>
      <c r="D37" s="5" t="s">
        <v>180</v>
      </c>
      <c r="E37" s="6"/>
      <c r="F37" s="4">
        <f>ROUND(ROUND(C37*E37,2)*C24,2)</f>
        <v>0</v>
      </c>
      <c r="G37" s="5">
        <v>1</v>
      </c>
    </row>
    <row r="38" spans="1:7">
      <c r="A38" s="1" t="s">
        <v>23</v>
      </c>
      <c r="B38" s="2" t="s">
        <v>112</v>
      </c>
      <c r="C38" s="4">
        <v>1</v>
      </c>
      <c r="D38" s="5" t="s">
        <v>180</v>
      </c>
      <c r="E38" s="6"/>
      <c r="F38" s="4">
        <f>ROUND(ROUND(C38*E38,2)*C24,2)</f>
        <v>0</v>
      </c>
      <c r="G38" s="5">
        <v>1</v>
      </c>
    </row>
    <row r="39" spans="1:7">
      <c r="A39" s="1" t="s">
        <v>24</v>
      </c>
      <c r="B39" s="2" t="s">
        <v>113</v>
      </c>
      <c r="C39" s="4">
        <v>1</v>
      </c>
      <c r="D39" s="5" t="s">
        <v>181</v>
      </c>
      <c r="E39" s="6"/>
      <c r="F39" s="4">
        <f>ROUND(ROUND(C39*E39,2)*C24,2)</f>
        <v>0</v>
      </c>
      <c r="G39" s="5">
        <v>1</v>
      </c>
    </row>
    <row r="40" spans="1:7" ht="22.5">
      <c r="A40" s="1" t="s">
        <v>25</v>
      </c>
      <c r="B40" s="3" t="s">
        <v>114</v>
      </c>
      <c r="C40" s="4">
        <v>4.9000000000000004</v>
      </c>
      <c r="D40" s="5" t="s">
        <v>181</v>
      </c>
      <c r="E40" s="6"/>
      <c r="F40" s="4">
        <f>ROUND(ROUND(C40*E40,2)*C24,2)</f>
        <v>0</v>
      </c>
      <c r="G40" s="5">
        <v>1</v>
      </c>
    </row>
    <row r="41" spans="1:7" ht="22.5">
      <c r="A41" s="1" t="s">
        <v>26</v>
      </c>
      <c r="B41" s="3" t="s">
        <v>115</v>
      </c>
      <c r="C41" s="4">
        <v>2</v>
      </c>
      <c r="D41" s="5" t="s">
        <v>180</v>
      </c>
      <c r="E41" s="6"/>
      <c r="F41" s="4">
        <f>ROUND(ROUND(C41*E41,2)*C24,2)</f>
        <v>0</v>
      </c>
      <c r="G41" s="5">
        <v>1</v>
      </c>
    </row>
    <row r="42" spans="1:7">
      <c r="A42" s="1" t="s">
        <v>27</v>
      </c>
      <c r="B42" s="2" t="s">
        <v>116</v>
      </c>
      <c r="C42" s="4"/>
      <c r="D42" s="5"/>
      <c r="E42" s="4"/>
      <c r="F42" s="4">
        <f>SUM(F43,F44)</f>
        <v>0</v>
      </c>
      <c r="G42" s="5">
        <v>0</v>
      </c>
    </row>
    <row r="43" spans="1:7">
      <c r="A43" s="1" t="s">
        <v>28</v>
      </c>
      <c r="B43" s="2" t="s">
        <v>117</v>
      </c>
      <c r="C43" s="4">
        <v>4</v>
      </c>
      <c r="D43" s="5" t="s">
        <v>179</v>
      </c>
      <c r="E43" s="6"/>
      <c r="F43" s="4">
        <f>ROUND(ROUND(C43*E43,2)*C24,2)</f>
        <v>0</v>
      </c>
      <c r="G43" s="5">
        <v>1</v>
      </c>
    </row>
    <row r="44" spans="1:7">
      <c r="A44" s="1" t="s">
        <v>29</v>
      </c>
      <c r="B44" s="2" t="s">
        <v>118</v>
      </c>
      <c r="C44" s="4">
        <v>2</v>
      </c>
      <c r="D44" s="5" t="s">
        <v>179</v>
      </c>
      <c r="E44" s="6"/>
      <c r="F44" s="4">
        <f>ROUND(ROUND(C44*E44,2)*C24,2)</f>
        <v>0</v>
      </c>
      <c r="G44" s="5">
        <v>1</v>
      </c>
    </row>
    <row r="45" spans="1:7">
      <c r="A45" s="1" t="s">
        <v>30</v>
      </c>
      <c r="B45" s="2" t="s">
        <v>119</v>
      </c>
      <c r="C45" s="4"/>
      <c r="D45" s="5"/>
      <c r="E45" s="4"/>
      <c r="F45" s="4">
        <f>SUM(F46,F47,F48,F49,F50,F51)</f>
        <v>0</v>
      </c>
      <c r="G45" s="5">
        <v>0</v>
      </c>
    </row>
    <row r="46" spans="1:7">
      <c r="A46" s="1" t="s">
        <v>31</v>
      </c>
      <c r="B46" s="2" t="s">
        <v>120</v>
      </c>
      <c r="C46" s="4">
        <v>39999.96</v>
      </c>
      <c r="D46" s="5" t="s">
        <v>178</v>
      </c>
      <c r="E46" s="6"/>
      <c r="F46" s="4">
        <f>ROUND(ROUND(C46*E46,2)*C24,2)</f>
        <v>0</v>
      </c>
      <c r="G46" s="5">
        <v>1</v>
      </c>
    </row>
    <row r="47" spans="1:7">
      <c r="A47" s="1" t="s">
        <v>32</v>
      </c>
      <c r="B47" s="2" t="s">
        <v>121</v>
      </c>
      <c r="C47" s="4">
        <v>256000.02</v>
      </c>
      <c r="D47" s="5" t="s">
        <v>178</v>
      </c>
      <c r="E47" s="6"/>
      <c r="F47" s="4">
        <f>ROUND(ROUND(C47*E47,2)*C24,2)</f>
        <v>0</v>
      </c>
      <c r="G47" s="5">
        <v>1</v>
      </c>
    </row>
    <row r="48" spans="1:7">
      <c r="A48" s="1" t="s">
        <v>33</v>
      </c>
      <c r="B48" s="2" t="s">
        <v>122</v>
      </c>
      <c r="C48" s="4">
        <v>10</v>
      </c>
      <c r="D48" s="5" t="s">
        <v>182</v>
      </c>
      <c r="E48" s="6"/>
      <c r="F48" s="4">
        <f>ROUND(ROUND(C48*E48,2)*C24,2)</f>
        <v>0</v>
      </c>
      <c r="G48" s="5">
        <v>1</v>
      </c>
    </row>
    <row r="49" spans="1:7">
      <c r="A49" s="1" t="s">
        <v>34</v>
      </c>
      <c r="B49" s="2" t="s">
        <v>123</v>
      </c>
      <c r="C49" s="4">
        <v>7</v>
      </c>
      <c r="D49" s="5" t="s">
        <v>182</v>
      </c>
      <c r="E49" s="6"/>
      <c r="F49" s="4">
        <f>ROUND(ROUND(C49*E49,2)*C24,2)</f>
        <v>0</v>
      </c>
      <c r="G49" s="5">
        <v>1</v>
      </c>
    </row>
    <row r="50" spans="1:7">
      <c r="A50" s="1" t="s">
        <v>35</v>
      </c>
      <c r="B50" s="2" t="s">
        <v>124</v>
      </c>
      <c r="C50" s="4">
        <v>0.7</v>
      </c>
      <c r="D50" s="5" t="s">
        <v>181</v>
      </c>
      <c r="E50" s="6"/>
      <c r="F50" s="4">
        <f>ROUND(ROUND(C50*E50,2)*C24,2)</f>
        <v>0</v>
      </c>
      <c r="G50" s="5">
        <v>1</v>
      </c>
    </row>
    <row r="51" spans="1:7">
      <c r="A51" s="1" t="s">
        <v>36</v>
      </c>
      <c r="B51" s="2" t="s">
        <v>125</v>
      </c>
      <c r="C51" s="4">
        <v>1</v>
      </c>
      <c r="D51" s="5" t="s">
        <v>180</v>
      </c>
      <c r="E51" s="6"/>
      <c r="F51" s="4">
        <f>ROUND(ROUND(C51*E51,2)*C24,2)</f>
        <v>0</v>
      </c>
      <c r="G51" s="5">
        <v>1</v>
      </c>
    </row>
    <row r="52" spans="1:7">
      <c r="A52" s="1" t="s">
        <v>37</v>
      </c>
      <c r="B52" s="2" t="s">
        <v>126</v>
      </c>
      <c r="C52" s="4">
        <v>1</v>
      </c>
      <c r="D52" s="5"/>
      <c r="E52" s="4"/>
      <c r="F52" s="4">
        <f>SUM(F53,F57,F60,F66)</f>
        <v>0</v>
      </c>
      <c r="G52" s="5">
        <v>0</v>
      </c>
    </row>
    <row r="53" spans="1:7">
      <c r="A53" s="1" t="s">
        <v>38</v>
      </c>
      <c r="B53" s="2" t="s">
        <v>127</v>
      </c>
      <c r="C53" s="4"/>
      <c r="D53" s="5"/>
      <c r="E53" s="4"/>
      <c r="F53" s="4">
        <f>SUM(F54,F55,F56)</f>
        <v>0</v>
      </c>
      <c r="G53" s="5">
        <v>0</v>
      </c>
    </row>
    <row r="54" spans="1:7">
      <c r="A54" s="1" t="s">
        <v>39</v>
      </c>
      <c r="B54" s="2" t="s">
        <v>128</v>
      </c>
      <c r="C54" s="4">
        <v>4</v>
      </c>
      <c r="D54" s="5" t="s">
        <v>179</v>
      </c>
      <c r="E54" s="6"/>
      <c r="F54" s="4">
        <f>ROUND(ROUND(C54*E54,2)*C52,2)</f>
        <v>0</v>
      </c>
      <c r="G54" s="5">
        <v>1</v>
      </c>
    </row>
    <row r="55" spans="1:7">
      <c r="A55" s="1" t="s">
        <v>40</v>
      </c>
      <c r="B55" s="2" t="s">
        <v>129</v>
      </c>
      <c r="C55" s="4">
        <v>915</v>
      </c>
      <c r="D55" s="5" t="s">
        <v>183</v>
      </c>
      <c r="E55" s="6"/>
      <c r="F55" s="4">
        <f>ROUND(ROUND(C55*E55,2)*C52,2)</f>
        <v>0</v>
      </c>
      <c r="G55" s="5">
        <v>1</v>
      </c>
    </row>
    <row r="56" spans="1:7">
      <c r="A56" s="1" t="s">
        <v>41</v>
      </c>
      <c r="B56" s="2" t="s">
        <v>130</v>
      </c>
      <c r="C56" s="4">
        <v>7</v>
      </c>
      <c r="D56" s="5" t="s">
        <v>179</v>
      </c>
      <c r="E56" s="6"/>
      <c r="F56" s="4">
        <f>ROUND(ROUND(C56*E56,2)*C52,2)</f>
        <v>0</v>
      </c>
      <c r="G56" s="5">
        <v>1</v>
      </c>
    </row>
    <row r="57" spans="1:7">
      <c r="A57" s="1" t="s">
        <v>42</v>
      </c>
      <c r="B57" s="2" t="s">
        <v>131</v>
      </c>
      <c r="C57" s="4"/>
      <c r="D57" s="5"/>
      <c r="E57" s="4"/>
      <c r="F57" s="4">
        <f>SUM(F58,F59)</f>
        <v>0</v>
      </c>
      <c r="G57" s="5">
        <v>0</v>
      </c>
    </row>
    <row r="58" spans="1:7">
      <c r="A58" s="1" t="s">
        <v>43</v>
      </c>
      <c r="B58" s="2" t="s">
        <v>132</v>
      </c>
      <c r="C58" s="4">
        <v>4</v>
      </c>
      <c r="D58" s="5" t="s">
        <v>179</v>
      </c>
      <c r="E58" s="6"/>
      <c r="F58" s="4">
        <f>ROUND(ROUND(C58*E58,2)*C52,2)</f>
        <v>0</v>
      </c>
      <c r="G58" s="5">
        <v>1</v>
      </c>
    </row>
    <row r="59" spans="1:7">
      <c r="A59" s="1" t="s">
        <v>44</v>
      </c>
      <c r="B59" s="2" t="s">
        <v>133</v>
      </c>
      <c r="C59" s="4">
        <v>364</v>
      </c>
      <c r="D59" s="5" t="s">
        <v>183</v>
      </c>
      <c r="E59" s="6"/>
      <c r="F59" s="4">
        <f>ROUND(ROUND(C59*E59,2)*C52,2)</f>
        <v>0</v>
      </c>
      <c r="G59" s="5">
        <v>1</v>
      </c>
    </row>
    <row r="60" spans="1:7">
      <c r="A60" s="1" t="s">
        <v>45</v>
      </c>
      <c r="B60" s="2" t="s">
        <v>134</v>
      </c>
      <c r="C60" s="4"/>
      <c r="D60" s="5"/>
      <c r="E60" s="4"/>
      <c r="F60" s="4">
        <f>SUM(F61,F62,F63,F64,F65)</f>
        <v>0</v>
      </c>
      <c r="G60" s="5">
        <v>0</v>
      </c>
    </row>
    <row r="61" spans="1:7">
      <c r="A61" s="1" t="s">
        <v>46</v>
      </c>
      <c r="B61" s="2" t="s">
        <v>135</v>
      </c>
      <c r="C61" s="4">
        <v>2</v>
      </c>
      <c r="D61" s="5" t="s">
        <v>179</v>
      </c>
      <c r="E61" s="6"/>
      <c r="F61" s="4">
        <f>ROUND(ROUND(C61*E61,2)*C52,2)</f>
        <v>0</v>
      </c>
      <c r="G61" s="5">
        <v>1</v>
      </c>
    </row>
    <row r="62" spans="1:7">
      <c r="A62" s="1" t="s">
        <v>47</v>
      </c>
      <c r="B62" s="2" t="s">
        <v>136</v>
      </c>
      <c r="C62" s="4">
        <v>8</v>
      </c>
      <c r="D62" s="5" t="s">
        <v>179</v>
      </c>
      <c r="E62" s="6"/>
      <c r="F62" s="4">
        <f>ROUND(ROUND(C62*E62,2)*C52,2)</f>
        <v>0</v>
      </c>
      <c r="G62" s="5">
        <v>1</v>
      </c>
    </row>
    <row r="63" spans="1:7">
      <c r="A63" s="1" t="s">
        <v>48</v>
      </c>
      <c r="B63" s="2" t="s">
        <v>137</v>
      </c>
      <c r="C63" s="4">
        <v>200</v>
      </c>
      <c r="D63" s="5" t="s">
        <v>183</v>
      </c>
      <c r="E63" s="6"/>
      <c r="F63" s="4">
        <f>ROUND(ROUND(C63*E63,2)*C52,2)</f>
        <v>0</v>
      </c>
      <c r="G63" s="5">
        <v>1</v>
      </c>
    </row>
    <row r="64" spans="1:7">
      <c r="A64" s="1" t="s">
        <v>49</v>
      </c>
      <c r="B64" s="2" t="s">
        <v>138</v>
      </c>
      <c r="C64" s="4">
        <v>100</v>
      </c>
      <c r="D64" s="5" t="s">
        <v>183</v>
      </c>
      <c r="E64" s="6"/>
      <c r="F64" s="4">
        <f>ROUND(ROUND(C64*E64,2)*C52,2)</f>
        <v>0</v>
      </c>
      <c r="G64" s="5">
        <v>1</v>
      </c>
    </row>
    <row r="65" spans="1:7">
      <c r="A65" s="1" t="s">
        <v>50</v>
      </c>
      <c r="B65" s="2" t="s">
        <v>139</v>
      </c>
      <c r="C65" s="4">
        <v>50</v>
      </c>
      <c r="D65" s="5" t="s">
        <v>183</v>
      </c>
      <c r="E65" s="6"/>
      <c r="F65" s="4">
        <f>ROUND(ROUND(C65*E65,2)*C52,2)</f>
        <v>0</v>
      </c>
      <c r="G65" s="5">
        <v>1</v>
      </c>
    </row>
    <row r="66" spans="1:7">
      <c r="A66" s="1" t="s">
        <v>51</v>
      </c>
      <c r="B66" s="2" t="s">
        <v>140</v>
      </c>
      <c r="C66" s="4"/>
      <c r="D66" s="5"/>
      <c r="E66" s="4"/>
      <c r="F66" s="4">
        <f>SUM(F67,F68,F69,F70)</f>
        <v>0</v>
      </c>
      <c r="G66" s="5">
        <v>0</v>
      </c>
    </row>
    <row r="67" spans="1:7">
      <c r="A67" s="1" t="s">
        <v>52</v>
      </c>
      <c r="B67" s="2" t="s">
        <v>141</v>
      </c>
      <c r="C67" s="4">
        <v>6</v>
      </c>
      <c r="D67" s="5" t="s">
        <v>179</v>
      </c>
      <c r="E67" s="6"/>
      <c r="F67" s="4">
        <f>ROUND(ROUND(C67*E67,2)*C52,2)</f>
        <v>0</v>
      </c>
      <c r="G67" s="5">
        <v>1</v>
      </c>
    </row>
    <row r="68" spans="1:7">
      <c r="A68" s="1" t="s">
        <v>53</v>
      </c>
      <c r="B68" s="2" t="s">
        <v>142</v>
      </c>
      <c r="C68" s="4">
        <v>4</v>
      </c>
      <c r="D68" s="5" t="s">
        <v>179</v>
      </c>
      <c r="E68" s="6"/>
      <c r="F68" s="4">
        <f>ROUND(ROUND(C68*E68,2)*C52,2)</f>
        <v>0</v>
      </c>
      <c r="G68" s="5">
        <v>1</v>
      </c>
    </row>
    <row r="69" spans="1:7">
      <c r="A69" s="1" t="s">
        <v>54</v>
      </c>
      <c r="B69" s="2" t="s">
        <v>143</v>
      </c>
      <c r="C69" s="4">
        <v>4</v>
      </c>
      <c r="D69" s="5" t="s">
        <v>179</v>
      </c>
      <c r="E69" s="6"/>
      <c r="F69" s="4">
        <f>ROUND(ROUND(C69*E69,2)*C52,2)</f>
        <v>0</v>
      </c>
      <c r="G69" s="5">
        <v>1</v>
      </c>
    </row>
    <row r="70" spans="1:7">
      <c r="A70" s="1" t="s">
        <v>55</v>
      </c>
      <c r="B70" s="2" t="s">
        <v>144</v>
      </c>
      <c r="C70" s="4">
        <v>4</v>
      </c>
      <c r="D70" s="5" t="s">
        <v>179</v>
      </c>
      <c r="E70" s="6"/>
      <c r="F70" s="4">
        <f>ROUND(ROUND(C70*E70,2)*C52,2)</f>
        <v>0</v>
      </c>
      <c r="G70" s="5">
        <v>1</v>
      </c>
    </row>
    <row r="71" spans="1:7">
      <c r="A71" s="1" t="s">
        <v>56</v>
      </c>
      <c r="B71" s="2" t="s">
        <v>145</v>
      </c>
      <c r="C71" s="4">
        <v>1</v>
      </c>
      <c r="D71" s="5"/>
      <c r="E71" s="4"/>
      <c r="F71" s="4">
        <f>SUM(F72)</f>
        <v>0</v>
      </c>
      <c r="G71" s="5">
        <v>0</v>
      </c>
    </row>
    <row r="72" spans="1:7">
      <c r="A72" s="1" t="s">
        <v>57</v>
      </c>
      <c r="B72" s="2" t="s">
        <v>146</v>
      </c>
      <c r="C72" s="4"/>
      <c r="D72" s="5"/>
      <c r="E72" s="4"/>
      <c r="F72" s="4">
        <f>SUM(F73,F74,F75,F76,F77,F78,F79,F80,F81,F82,F83)</f>
        <v>0</v>
      </c>
      <c r="G72" s="5">
        <v>0</v>
      </c>
    </row>
    <row r="73" spans="1:7">
      <c r="A73" s="1" t="s">
        <v>58</v>
      </c>
      <c r="B73" s="2" t="s">
        <v>147</v>
      </c>
      <c r="C73" s="4">
        <v>36</v>
      </c>
      <c r="D73" s="5" t="s">
        <v>179</v>
      </c>
      <c r="E73" s="6"/>
      <c r="F73" s="4">
        <f>ROUND(ROUND(C73*E73,2)*C71,2)</f>
        <v>0</v>
      </c>
      <c r="G73" s="5">
        <v>1</v>
      </c>
    </row>
    <row r="74" spans="1:7">
      <c r="A74" s="1" t="s">
        <v>59</v>
      </c>
      <c r="B74" s="2" t="s">
        <v>148</v>
      </c>
      <c r="C74" s="4">
        <v>36</v>
      </c>
      <c r="D74" s="5" t="s">
        <v>179</v>
      </c>
      <c r="E74" s="6"/>
      <c r="F74" s="4">
        <f>ROUND(ROUND(C74*E74,2)*C71,2)</f>
        <v>0</v>
      </c>
      <c r="G74" s="5">
        <v>1</v>
      </c>
    </row>
    <row r="75" spans="1:7">
      <c r="A75" s="1" t="s">
        <v>60</v>
      </c>
      <c r="B75" s="2" t="s">
        <v>149</v>
      </c>
      <c r="C75" s="4">
        <v>175</v>
      </c>
      <c r="D75" s="5" t="s">
        <v>179</v>
      </c>
      <c r="E75" s="6"/>
      <c r="F75" s="4">
        <f>ROUND(ROUND(C75*E75,2)*C71,2)</f>
        <v>0</v>
      </c>
      <c r="G75" s="5">
        <v>1</v>
      </c>
    </row>
    <row r="76" spans="1:7">
      <c r="A76" s="1" t="s">
        <v>61</v>
      </c>
      <c r="B76" s="2" t="s">
        <v>150</v>
      </c>
      <c r="C76" s="4">
        <v>139</v>
      </c>
      <c r="D76" s="5" t="s">
        <v>179</v>
      </c>
      <c r="E76" s="6"/>
      <c r="F76" s="4">
        <f>ROUND(ROUND(C76*E76,2)*C71,2)</f>
        <v>0</v>
      </c>
      <c r="G76" s="5">
        <v>1</v>
      </c>
    </row>
    <row r="77" spans="1:7">
      <c r="A77" s="1" t="s">
        <v>62</v>
      </c>
      <c r="B77" s="2" t="s">
        <v>151</v>
      </c>
      <c r="C77" s="4">
        <v>139</v>
      </c>
      <c r="D77" s="5" t="s">
        <v>179</v>
      </c>
      <c r="E77" s="6"/>
      <c r="F77" s="4">
        <f>ROUND(ROUND(C77*E77,2)*C71,2)</f>
        <v>0</v>
      </c>
      <c r="G77" s="5">
        <v>1</v>
      </c>
    </row>
    <row r="78" spans="1:7">
      <c r="A78" s="1" t="s">
        <v>63</v>
      </c>
      <c r="B78" s="2" t="s">
        <v>152</v>
      </c>
      <c r="C78" s="4">
        <v>139</v>
      </c>
      <c r="D78" s="5" t="s">
        <v>179</v>
      </c>
      <c r="E78" s="6"/>
      <c r="F78" s="4">
        <f>ROUND(ROUND(C78*E78,2)*C71,2)</f>
        <v>0</v>
      </c>
      <c r="G78" s="5">
        <v>1</v>
      </c>
    </row>
    <row r="79" spans="1:7">
      <c r="A79" s="1" t="s">
        <v>64</v>
      </c>
      <c r="B79" s="2" t="s">
        <v>153</v>
      </c>
      <c r="C79" s="4">
        <v>139</v>
      </c>
      <c r="D79" s="5" t="s">
        <v>179</v>
      </c>
      <c r="E79" s="6"/>
      <c r="F79" s="4">
        <f>ROUND(ROUND(C79*E79,2)*C71,2)</f>
        <v>0</v>
      </c>
      <c r="G79" s="5">
        <v>1</v>
      </c>
    </row>
    <row r="80" spans="1:7">
      <c r="A80" s="1" t="s">
        <v>65</v>
      </c>
      <c r="B80" s="2" t="s">
        <v>154</v>
      </c>
      <c r="C80" s="4">
        <v>6</v>
      </c>
      <c r="D80" s="5" t="s">
        <v>179</v>
      </c>
      <c r="E80" s="6"/>
      <c r="F80" s="4">
        <f>ROUND(ROUND(C80*E80,2)*C71,2)</f>
        <v>0</v>
      </c>
      <c r="G80" s="5">
        <v>1</v>
      </c>
    </row>
    <row r="81" spans="1:7">
      <c r="A81" s="1" t="s">
        <v>66</v>
      </c>
      <c r="B81" s="2" t="s">
        <v>155</v>
      </c>
      <c r="C81" s="4">
        <v>6</v>
      </c>
      <c r="D81" s="5" t="s">
        <v>179</v>
      </c>
      <c r="E81" s="6"/>
      <c r="F81" s="4">
        <f>ROUND(ROUND(C81*E81,2)*C71,2)</f>
        <v>0</v>
      </c>
      <c r="G81" s="5">
        <v>1</v>
      </c>
    </row>
    <row r="82" spans="1:7">
      <c r="A82" s="1" t="s">
        <v>67</v>
      </c>
      <c r="B82" s="2" t="s">
        <v>156</v>
      </c>
      <c r="C82" s="4">
        <v>6</v>
      </c>
      <c r="D82" s="5" t="s">
        <v>179</v>
      </c>
      <c r="E82" s="6"/>
      <c r="F82" s="4">
        <f>ROUND(ROUND(C82*E82,2)*C71,2)</f>
        <v>0</v>
      </c>
      <c r="G82" s="5">
        <v>1</v>
      </c>
    </row>
    <row r="83" spans="1:7">
      <c r="A83" s="1" t="s">
        <v>68</v>
      </c>
      <c r="B83" s="2" t="s">
        <v>157</v>
      </c>
      <c r="C83" s="4">
        <v>6</v>
      </c>
      <c r="D83" s="5" t="s">
        <v>179</v>
      </c>
      <c r="E83" s="6"/>
      <c r="F83" s="4">
        <f>ROUND(ROUND(C83*E83,2)*C71,2)</f>
        <v>0</v>
      </c>
      <c r="G83" s="5">
        <v>1</v>
      </c>
    </row>
    <row r="84" spans="1:7">
      <c r="A84" s="1" t="s">
        <v>69</v>
      </c>
      <c r="B84" s="2" t="s">
        <v>158</v>
      </c>
      <c r="C84" s="4">
        <v>1</v>
      </c>
      <c r="D84" s="5"/>
      <c r="E84" s="4"/>
      <c r="F84" s="4">
        <f>SUM(F85)</f>
        <v>0</v>
      </c>
      <c r="G84" s="5">
        <v>0</v>
      </c>
    </row>
    <row r="85" spans="1:7">
      <c r="A85" s="1" t="s">
        <v>70</v>
      </c>
      <c r="B85" s="2" t="s">
        <v>158</v>
      </c>
      <c r="C85" s="4"/>
      <c r="D85" s="5"/>
      <c r="E85" s="4"/>
      <c r="F85" s="4">
        <f>SUM(F86,F87,F88,F89,F90,F91,F92,F93,F94,F95,F96,F97,F98,F99,F100,F101,F102,F103)</f>
        <v>0</v>
      </c>
      <c r="G85" s="5">
        <v>0</v>
      </c>
    </row>
    <row r="86" spans="1:7" ht="22.5">
      <c r="A86" s="1" t="s">
        <v>71</v>
      </c>
      <c r="B86" s="3" t="s">
        <v>159</v>
      </c>
      <c r="C86" s="4">
        <v>3</v>
      </c>
      <c r="D86" s="5" t="s">
        <v>179</v>
      </c>
      <c r="E86" s="6"/>
      <c r="F86" s="4">
        <f>ROUND(ROUND(C86*E86,2)*C84,2)</f>
        <v>0</v>
      </c>
      <c r="G86" s="5">
        <v>1</v>
      </c>
    </row>
    <row r="87" spans="1:7" ht="43.5">
      <c r="A87" s="1" t="s">
        <v>72</v>
      </c>
      <c r="B87" s="3" t="s">
        <v>160</v>
      </c>
      <c r="C87" s="4">
        <v>3</v>
      </c>
      <c r="D87" s="5" t="s">
        <v>179</v>
      </c>
      <c r="E87" s="6"/>
      <c r="F87" s="4">
        <f>ROUND(ROUND(C87*E87,2)*C84,2)</f>
        <v>0</v>
      </c>
      <c r="G87" s="5">
        <v>1</v>
      </c>
    </row>
    <row r="88" spans="1:7" ht="22.5">
      <c r="A88" s="1" t="s">
        <v>73</v>
      </c>
      <c r="B88" s="3" t="s">
        <v>161</v>
      </c>
      <c r="C88" s="4">
        <v>4</v>
      </c>
      <c r="D88" s="5" t="s">
        <v>179</v>
      </c>
      <c r="E88" s="6"/>
      <c r="F88" s="4">
        <f>ROUND(ROUND(C88*E88,2)*C84,2)</f>
        <v>0</v>
      </c>
      <c r="G88" s="5">
        <v>1</v>
      </c>
    </row>
    <row r="89" spans="1:7" ht="22.5">
      <c r="A89" s="1" t="s">
        <v>74</v>
      </c>
      <c r="B89" s="3" t="s">
        <v>162</v>
      </c>
      <c r="C89" s="4">
        <v>2</v>
      </c>
      <c r="D89" s="5" t="s">
        <v>179</v>
      </c>
      <c r="E89" s="6"/>
      <c r="F89" s="4">
        <f>ROUND(ROUND(C89*E89,2)*C84,2)</f>
        <v>0</v>
      </c>
      <c r="G89" s="5">
        <v>1</v>
      </c>
    </row>
    <row r="90" spans="1:7" ht="33">
      <c r="A90" s="1" t="s">
        <v>75</v>
      </c>
      <c r="B90" s="3" t="s">
        <v>163</v>
      </c>
      <c r="C90" s="4">
        <v>4</v>
      </c>
      <c r="D90" s="5" t="s">
        <v>179</v>
      </c>
      <c r="E90" s="6"/>
      <c r="F90" s="4">
        <f>ROUND(ROUND(C90*E90,2)*C84,2)</f>
        <v>0</v>
      </c>
      <c r="G90" s="5">
        <v>1</v>
      </c>
    </row>
    <row r="91" spans="1:7" ht="22.5">
      <c r="A91" s="1" t="s">
        <v>76</v>
      </c>
      <c r="B91" s="3" t="s">
        <v>164</v>
      </c>
      <c r="C91" s="4">
        <v>3</v>
      </c>
      <c r="D91" s="5" t="s">
        <v>179</v>
      </c>
      <c r="E91" s="6"/>
      <c r="F91" s="4">
        <f>ROUND(ROUND(C91*E91,2)*C84,2)</f>
        <v>0</v>
      </c>
      <c r="G91" s="5">
        <v>1</v>
      </c>
    </row>
    <row r="92" spans="1:7" ht="22.5">
      <c r="A92" s="1" t="s">
        <v>77</v>
      </c>
      <c r="B92" s="3" t="s">
        <v>165</v>
      </c>
      <c r="C92" s="4">
        <v>0.7</v>
      </c>
      <c r="D92" s="5" t="s">
        <v>181</v>
      </c>
      <c r="E92" s="6"/>
      <c r="F92" s="4">
        <f>ROUND(ROUND(C92*E92,2)*C84,2)</f>
        <v>0</v>
      </c>
      <c r="G92" s="5">
        <v>1</v>
      </c>
    </row>
    <row r="93" spans="1:7" ht="22.5">
      <c r="A93" s="1" t="s">
        <v>78</v>
      </c>
      <c r="B93" s="3" t="s">
        <v>166</v>
      </c>
      <c r="C93" s="4">
        <v>0.7</v>
      </c>
      <c r="D93" s="5" t="s">
        <v>181</v>
      </c>
      <c r="E93" s="6"/>
      <c r="F93" s="4">
        <f>ROUND(ROUND(C93*E93,2)*C84,2)</f>
        <v>0</v>
      </c>
      <c r="G93" s="5">
        <v>1</v>
      </c>
    </row>
    <row r="94" spans="1:7" ht="33">
      <c r="A94" s="1" t="s">
        <v>79</v>
      </c>
      <c r="B94" s="3" t="s">
        <v>167</v>
      </c>
      <c r="C94" s="4">
        <v>1</v>
      </c>
      <c r="D94" s="5" t="s">
        <v>179</v>
      </c>
      <c r="E94" s="6"/>
      <c r="F94" s="4">
        <f>ROUND(ROUND(C94*E94,2)*C84,2)</f>
        <v>0</v>
      </c>
      <c r="G94" s="5">
        <v>1</v>
      </c>
    </row>
    <row r="95" spans="1:7" ht="43.5">
      <c r="A95" s="1" t="s">
        <v>80</v>
      </c>
      <c r="B95" s="3" t="s">
        <v>168</v>
      </c>
      <c r="C95" s="4">
        <v>1</v>
      </c>
      <c r="D95" s="5" t="s">
        <v>179</v>
      </c>
      <c r="E95" s="6"/>
      <c r="F95" s="4">
        <f>ROUND(ROUND(C95*E95,2)*C84,2)</f>
        <v>0</v>
      </c>
      <c r="G95" s="5">
        <v>1</v>
      </c>
    </row>
    <row r="96" spans="1:7" ht="22.5">
      <c r="A96" s="1" t="s">
        <v>81</v>
      </c>
      <c r="B96" s="3" t="s">
        <v>169</v>
      </c>
      <c r="C96" s="4">
        <v>1</v>
      </c>
      <c r="D96" s="5" t="s">
        <v>179</v>
      </c>
      <c r="E96" s="6"/>
      <c r="F96" s="4">
        <f>ROUND(ROUND(C96*E96,2)*C84,2)</f>
        <v>0</v>
      </c>
      <c r="G96" s="5">
        <v>1</v>
      </c>
    </row>
    <row r="97" spans="1:7" ht="22.5">
      <c r="A97" s="1" t="s">
        <v>82</v>
      </c>
      <c r="B97" s="3" t="s">
        <v>170</v>
      </c>
      <c r="C97" s="4">
        <v>4</v>
      </c>
      <c r="D97" s="5" t="s">
        <v>179</v>
      </c>
      <c r="E97" s="6"/>
      <c r="F97" s="4">
        <f>ROUND(ROUND(C97*E97,2)*C84,2)</f>
        <v>0</v>
      </c>
      <c r="G97" s="5">
        <v>1</v>
      </c>
    </row>
    <row r="98" spans="1:7" ht="33">
      <c r="A98" s="1" t="s">
        <v>83</v>
      </c>
      <c r="B98" s="3" t="s">
        <v>171</v>
      </c>
      <c r="C98" s="4">
        <v>4</v>
      </c>
      <c r="D98" s="5" t="s">
        <v>179</v>
      </c>
      <c r="E98" s="6"/>
      <c r="F98" s="4">
        <f>ROUND(ROUND(C98*E98,2)*C84,2)</f>
        <v>0</v>
      </c>
      <c r="G98" s="5">
        <v>1</v>
      </c>
    </row>
    <row r="99" spans="1:7">
      <c r="A99" s="1" t="s">
        <v>84</v>
      </c>
      <c r="B99" s="2" t="s">
        <v>172</v>
      </c>
      <c r="C99" s="4">
        <v>1</v>
      </c>
      <c r="D99" s="5" t="s">
        <v>179</v>
      </c>
      <c r="E99" s="6"/>
      <c r="F99" s="4">
        <f>ROUND(ROUND(C99*E99,2)*C84,2)</f>
        <v>0</v>
      </c>
      <c r="G99" s="5">
        <v>1</v>
      </c>
    </row>
    <row r="100" spans="1:7">
      <c r="A100" s="1" t="s">
        <v>85</v>
      </c>
      <c r="B100" s="2" t="s">
        <v>173</v>
      </c>
      <c r="C100" s="4">
        <v>1</v>
      </c>
      <c r="D100" s="5" t="s">
        <v>179</v>
      </c>
      <c r="E100" s="6"/>
      <c r="F100" s="4">
        <f>ROUND(ROUND(C100*E100,2)*C84,2)</f>
        <v>0</v>
      </c>
      <c r="G100" s="5">
        <v>1</v>
      </c>
    </row>
    <row r="101" spans="1:7">
      <c r="A101" s="1" t="s">
        <v>86</v>
      </c>
      <c r="B101" s="2" t="s">
        <v>174</v>
      </c>
      <c r="C101" s="4">
        <v>1</v>
      </c>
      <c r="D101" s="5" t="s">
        <v>179</v>
      </c>
      <c r="E101" s="6"/>
      <c r="F101" s="4">
        <f>ROUND(ROUND(C101*E101,2)*C84,2)</f>
        <v>0</v>
      </c>
      <c r="G101" s="5">
        <v>1</v>
      </c>
    </row>
    <row r="102" spans="1:7">
      <c r="A102" s="1" t="s">
        <v>87</v>
      </c>
      <c r="B102" s="2" t="s">
        <v>175</v>
      </c>
      <c r="C102" s="4">
        <v>2</v>
      </c>
      <c r="D102" s="5" t="s">
        <v>179</v>
      </c>
      <c r="E102" s="6"/>
      <c r="F102" s="4">
        <f>ROUND(ROUND(C102*E102,2)*C84,2)</f>
        <v>0</v>
      </c>
      <c r="G102" s="5">
        <v>1</v>
      </c>
    </row>
    <row r="103" spans="1:7" ht="22.5">
      <c r="A103" s="1" t="s">
        <v>88</v>
      </c>
      <c r="B103" s="3" t="s">
        <v>176</v>
      </c>
      <c r="C103" s="4">
        <v>2</v>
      </c>
      <c r="D103" s="5" t="s">
        <v>179</v>
      </c>
      <c r="E103" s="6"/>
      <c r="F103" s="4">
        <f>ROUND(ROUND(C103*E103,2)*C84,2)</f>
        <v>0</v>
      </c>
      <c r="G103" s="5">
        <v>1</v>
      </c>
    </row>
    <row r="106" spans="1:7">
      <c r="A106" s="12"/>
      <c r="B106" s="12"/>
      <c r="C106" s="12"/>
      <c r="D106" s="12"/>
      <c r="E106" s="12"/>
      <c r="F106" s="12"/>
      <c r="G106" s="12"/>
    </row>
    <row r="107" spans="1:7">
      <c r="A107" s="12"/>
      <c r="B107" s="12"/>
      <c r="C107" s="12"/>
      <c r="D107" s="12"/>
      <c r="E107" s="12"/>
      <c r="F107" s="12"/>
      <c r="G107" s="12"/>
    </row>
  </sheetData>
  <sheetProtection sheet="1" objects="1" scenarios="1"/>
  <mergeCells count="5">
    <mergeCell ref="A1:G1"/>
    <mergeCell ref="A11:F11"/>
    <mergeCell ref="A12:F12"/>
    <mergeCell ref="A106:G106"/>
    <mergeCell ref="A107:G10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L220383.8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st003125</dc:creator>
  <cp:lastModifiedBy>st002844</cp:lastModifiedBy>
  <dcterms:created xsi:type="dcterms:W3CDTF">2022-12-21T12:29:14Z</dcterms:created>
  <dcterms:modified xsi:type="dcterms:W3CDTF">2023-03-06T21:01:18Z</dcterms:modified>
</cp:coreProperties>
</file>