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20" windowHeight="10560"/>
  </bookViews>
  <sheets>
    <sheet name="L200303.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9" i="1"/>
  <c r="F206"/>
  <c r="F205" s="1"/>
  <c r="F204" s="1"/>
  <c r="F203"/>
  <c r="F202" s="1"/>
  <c r="F201"/>
  <c r="F200" s="1"/>
  <c r="F198"/>
  <c r="F197"/>
  <c r="F196" s="1"/>
  <c r="F195"/>
  <c r="F192" s="1"/>
  <c r="F194"/>
  <c r="F193"/>
  <c r="F190"/>
  <c r="F189"/>
  <c r="F187"/>
  <c r="F186" s="1"/>
  <c r="F185"/>
  <c r="F183" s="1"/>
  <c r="F184"/>
  <c r="F181"/>
  <c r="F180" s="1"/>
  <c r="F179" s="1"/>
  <c r="F178"/>
  <c r="F177"/>
  <c r="F176" s="1"/>
  <c r="F175"/>
  <c r="F174" s="1"/>
  <c r="F173"/>
  <c r="F172"/>
  <c r="F171"/>
  <c r="F168"/>
  <c r="F167" s="1"/>
  <c r="F166"/>
  <c r="F165"/>
  <c r="F164"/>
  <c r="F162"/>
  <c r="F161"/>
  <c r="F159"/>
  <c r="F158" s="1"/>
  <c r="F157" s="1"/>
  <c r="F156"/>
  <c r="F155"/>
  <c r="F154"/>
  <c r="F152"/>
  <c r="F151" s="1"/>
  <c r="F150"/>
  <c r="F149" s="1"/>
  <c r="F148"/>
  <c r="F146" s="1"/>
  <c r="F147"/>
  <c r="F145"/>
  <c r="F144"/>
  <c r="F143" s="1"/>
  <c r="F142"/>
  <c r="F141" s="1"/>
  <c r="F140"/>
  <c r="F139"/>
  <c r="F138"/>
  <c r="F137"/>
  <c r="F135"/>
  <c r="F134"/>
  <c r="F133"/>
  <c r="F132"/>
  <c r="F131"/>
  <c r="F129"/>
  <c r="F128"/>
  <c r="F126"/>
  <c r="F125" s="1"/>
  <c r="F124"/>
  <c r="F123" s="1"/>
  <c r="F122"/>
  <c r="F121" s="1"/>
  <c r="F119"/>
  <c r="F118"/>
  <c r="F117"/>
  <c r="F116"/>
  <c r="F114"/>
  <c r="F113" s="1"/>
  <c r="F112"/>
  <c r="F111" s="1"/>
  <c r="F110"/>
  <c r="F109" s="1"/>
  <c r="F108"/>
  <c r="F107" s="1"/>
  <c r="F106"/>
  <c r="F105" s="1"/>
  <c r="F104"/>
  <c r="F103" s="1"/>
  <c r="F102"/>
  <c r="F101"/>
  <c r="F99"/>
  <c r="F98" s="1"/>
  <c r="F97"/>
  <c r="F96" s="1"/>
  <c r="F95"/>
  <c r="F94"/>
  <c r="F93"/>
  <c r="F92"/>
  <c r="F91"/>
  <c r="F90"/>
  <c r="F89"/>
  <c r="F87"/>
  <c r="F86" s="1"/>
  <c r="F85"/>
  <c r="F84"/>
  <c r="F83"/>
  <c r="F82"/>
  <c r="F81"/>
  <c r="F79"/>
  <c r="F78"/>
  <c r="F76"/>
  <c r="F75"/>
  <c r="F74"/>
  <c r="F72"/>
  <c r="F71" s="1"/>
  <c r="F70"/>
  <c r="F69"/>
  <c r="F68"/>
  <c r="F67"/>
  <c r="F65"/>
  <c r="F64" s="1"/>
  <c r="F62"/>
  <c r="F61" s="1"/>
  <c r="F60"/>
  <c r="F59" s="1"/>
  <c r="F58"/>
  <c r="F57" s="1"/>
  <c r="F55"/>
  <c r="F54" s="1"/>
  <c r="F53" s="1"/>
  <c r="F52"/>
  <c r="F51" s="1"/>
  <c r="F50"/>
  <c r="F49" s="1"/>
  <c r="F48"/>
  <c r="F47"/>
  <c r="F46"/>
  <c r="F45"/>
  <c r="F44"/>
  <c r="F43" s="1"/>
  <c r="F41"/>
  <c r="F40"/>
  <c r="F39"/>
  <c r="F38"/>
  <c r="F36"/>
  <c r="F35"/>
  <c r="F33"/>
  <c r="F32"/>
  <c r="F31"/>
  <c r="F30"/>
  <c r="F29"/>
  <c r="F28"/>
  <c r="F26"/>
  <c r="F25"/>
  <c r="F23"/>
  <c r="F22" s="1"/>
  <c r="F21"/>
  <c r="F20"/>
  <c r="F19"/>
  <c r="F17"/>
  <c r="F16" s="1"/>
  <c r="F199" l="1"/>
  <c r="F191"/>
  <c r="F188"/>
  <c r="F182" s="1"/>
  <c r="F170"/>
  <c r="F169" s="1"/>
  <c r="F163"/>
  <c r="F160" s="1"/>
  <c r="F153"/>
  <c r="F136"/>
  <c r="F130"/>
  <c r="F127"/>
  <c r="F115"/>
  <c r="F100"/>
  <c r="F88"/>
  <c r="F80"/>
  <c r="F77"/>
  <c r="F73"/>
  <c r="F66"/>
  <c r="F56"/>
  <c r="F42"/>
  <c r="F37"/>
  <c r="F34"/>
  <c r="F27"/>
  <c r="F24"/>
  <c r="F18"/>
  <c r="F120" l="1"/>
  <c r="F63"/>
  <c r="F15"/>
</calcChain>
</file>

<file path=xl/sharedStrings.xml><?xml version="1.0" encoding="utf-8"?>
<sst xmlns="http://schemas.openxmlformats.org/spreadsheetml/2006/main" count="512" uniqueCount="405">
  <si>
    <t>01</t>
  </si>
  <si>
    <t>01.01</t>
  </si>
  <si>
    <t>01.01.07</t>
  </si>
  <si>
    <t>01.02</t>
  </si>
  <si>
    <t>01.02.12</t>
  </si>
  <si>
    <t>01.02.21</t>
  </si>
  <si>
    <t>01.02.26</t>
  </si>
  <si>
    <t>01.03</t>
  </si>
  <si>
    <t>01.03.02</t>
  </si>
  <si>
    <t>01.04</t>
  </si>
  <si>
    <t>01.04.04</t>
  </si>
  <si>
    <t>01.04.11</t>
  </si>
  <si>
    <t>01.06</t>
  </si>
  <si>
    <t>01.06.01</t>
  </si>
  <si>
    <t>01.06.05</t>
  </si>
  <si>
    <t>01.08</t>
  </si>
  <si>
    <t>01.08.01</t>
  </si>
  <si>
    <t>01.08.03</t>
  </si>
  <si>
    <t>01.08.20</t>
  </si>
  <si>
    <t>01.11</t>
  </si>
  <si>
    <t>01.11.04</t>
  </si>
  <si>
    <t>01.11.07</t>
  </si>
  <si>
    <t>01.29</t>
  </si>
  <si>
    <t>01.29.01</t>
  </si>
  <si>
    <t>01.29.02</t>
  </si>
  <si>
    <t>01.29.03</t>
  </si>
  <si>
    <t>01.29.04</t>
  </si>
  <si>
    <t>02</t>
  </si>
  <si>
    <t>02.09</t>
  </si>
  <si>
    <t>02.09.03</t>
  </si>
  <si>
    <t>02.13</t>
  </si>
  <si>
    <t>02.13.01</t>
  </si>
  <si>
    <t>02.19</t>
  </si>
  <si>
    <t>02.19.05</t>
  </si>
  <si>
    <t>02.21</t>
  </si>
  <si>
    <t>02.21.01</t>
  </si>
  <si>
    <t>02.29</t>
  </si>
  <si>
    <t>02.29.01</t>
  </si>
  <si>
    <t>03</t>
  </si>
  <si>
    <t>03.01</t>
  </si>
  <si>
    <t>03.01.01</t>
  </si>
  <si>
    <t>07</t>
  </si>
  <si>
    <t>07.03</t>
  </si>
  <si>
    <t>07.03.11</t>
  </si>
  <si>
    <t>07.05</t>
  </si>
  <si>
    <t>07.05.05</t>
  </si>
  <si>
    <t>07.32</t>
  </si>
  <si>
    <t>07.32.05</t>
  </si>
  <si>
    <t>10</t>
  </si>
  <si>
    <t>10.03</t>
  </si>
  <si>
    <t>10.03.02</t>
  </si>
  <si>
    <t>10.18</t>
  </si>
  <si>
    <t>10.18.02</t>
  </si>
  <si>
    <t>10.18.04</t>
  </si>
  <si>
    <t>10.18.05</t>
  </si>
  <si>
    <t>10.18.08</t>
  </si>
  <si>
    <t>10.20</t>
  </si>
  <si>
    <t>10.20.12</t>
  </si>
  <si>
    <t>10.22</t>
  </si>
  <si>
    <t>10.22.04</t>
  </si>
  <si>
    <t>10.22.08</t>
  </si>
  <si>
    <t>10.22.45</t>
  </si>
  <si>
    <t>10.24</t>
  </si>
  <si>
    <t>10.24.01</t>
  </si>
  <si>
    <t>10.24.35</t>
  </si>
  <si>
    <t>10.25</t>
  </si>
  <si>
    <t>10.25.02</t>
  </si>
  <si>
    <t>10.25.13</t>
  </si>
  <si>
    <t>10.25.20</t>
  </si>
  <si>
    <t>10.25.22</t>
  </si>
  <si>
    <t>10.25.26</t>
  </si>
  <si>
    <t>10.26</t>
  </si>
  <si>
    <t>10.26.36</t>
  </si>
  <si>
    <t>10.27</t>
  </si>
  <si>
    <t>10.27.02</t>
  </si>
  <si>
    <t>10.27.15</t>
  </si>
  <si>
    <t>10.27.31</t>
  </si>
  <si>
    <t>10.27.47</t>
  </si>
  <si>
    <t>10.27.51</t>
  </si>
  <si>
    <t>10.27.55</t>
  </si>
  <si>
    <t>10.27.83</t>
  </si>
  <si>
    <t>10.30</t>
  </si>
  <si>
    <t>10.30.01</t>
  </si>
  <si>
    <t>10.35</t>
  </si>
  <si>
    <t>10.35.52</t>
  </si>
  <si>
    <t>10.40</t>
  </si>
  <si>
    <t>10.40.01</t>
  </si>
  <si>
    <t>10.40.08</t>
  </si>
  <si>
    <t>10.41</t>
  </si>
  <si>
    <t>10.41.01</t>
  </si>
  <si>
    <t>10.43</t>
  </si>
  <si>
    <t>10.43.02</t>
  </si>
  <si>
    <t>10.45</t>
  </si>
  <si>
    <t>10.45.02</t>
  </si>
  <si>
    <t>10.47</t>
  </si>
  <si>
    <t>10.47.07</t>
  </si>
  <si>
    <t>10.48</t>
  </si>
  <si>
    <t>10.48.17</t>
  </si>
  <si>
    <t>10.70</t>
  </si>
  <si>
    <t>10.70.11</t>
  </si>
  <si>
    <t>10.90</t>
  </si>
  <si>
    <t>10.90.01</t>
  </si>
  <si>
    <t>10.90.02</t>
  </si>
  <si>
    <t>10.90.04</t>
  </si>
  <si>
    <t>10.90.24</t>
  </si>
  <si>
    <t>11</t>
  </si>
  <si>
    <t>11.01</t>
  </si>
  <si>
    <t>11.01.06</t>
  </si>
  <si>
    <t>11.05</t>
  </si>
  <si>
    <t>11.05.03</t>
  </si>
  <si>
    <t>11.15</t>
  </si>
  <si>
    <t>11.15.31</t>
  </si>
  <si>
    <t>11.18</t>
  </si>
  <si>
    <t>11.18.07</t>
  </si>
  <si>
    <t>11.18.18</t>
  </si>
  <si>
    <t>11.24</t>
  </si>
  <si>
    <t>11.24.40</t>
  </si>
  <si>
    <t>11.24.41</t>
  </si>
  <si>
    <t>11.24.42</t>
  </si>
  <si>
    <t>11.24.44</t>
  </si>
  <si>
    <t>11.24.47</t>
  </si>
  <si>
    <t>11.30</t>
  </si>
  <si>
    <t>11.30.39</t>
  </si>
  <si>
    <t>11.30.40</t>
  </si>
  <si>
    <t>11.30.50</t>
  </si>
  <si>
    <t>11.30.51</t>
  </si>
  <si>
    <t>11.31</t>
  </si>
  <si>
    <t>11.31.07</t>
  </si>
  <si>
    <t>11.37</t>
  </si>
  <si>
    <t>11.37.22</t>
  </si>
  <si>
    <t>11.37.24</t>
  </si>
  <si>
    <t>11.54</t>
  </si>
  <si>
    <t>11.54.03</t>
  </si>
  <si>
    <t>11.54.05</t>
  </si>
  <si>
    <t>11.56</t>
  </si>
  <si>
    <t>11.56.01</t>
  </si>
  <si>
    <t>11.60</t>
  </si>
  <si>
    <t>11.60.46</t>
  </si>
  <si>
    <t>11.92</t>
  </si>
  <si>
    <t>11.92.07</t>
  </si>
  <si>
    <t>11.92.24</t>
  </si>
  <si>
    <t>11.92.31</t>
  </si>
  <si>
    <t>12</t>
  </si>
  <si>
    <t>12.03</t>
  </si>
  <si>
    <t>12.03.12</t>
  </si>
  <si>
    <t>13</t>
  </si>
  <si>
    <t>13.32</t>
  </si>
  <si>
    <t>13.32.01</t>
  </si>
  <si>
    <t>13.40</t>
  </si>
  <si>
    <t>13.40.08</t>
  </si>
  <si>
    <t>13.40.53</t>
  </si>
  <si>
    <t>13.40.56</t>
  </si>
  <si>
    <t>13.70</t>
  </si>
  <si>
    <t>13.70.35</t>
  </si>
  <si>
    <t>14</t>
  </si>
  <si>
    <t>14.05</t>
  </si>
  <si>
    <t>14.05.05</t>
  </si>
  <si>
    <t>14.05.21</t>
  </si>
  <si>
    <t>14.05.34</t>
  </si>
  <si>
    <t>14.15</t>
  </si>
  <si>
    <t>14.15.05</t>
  </si>
  <si>
    <t>15</t>
  </si>
  <si>
    <t>15.35</t>
  </si>
  <si>
    <t>15.35.25</t>
  </si>
  <si>
    <t>16</t>
  </si>
  <si>
    <t>16.06</t>
  </si>
  <si>
    <t>16.06.05</t>
  </si>
  <si>
    <t>17</t>
  </si>
  <si>
    <t>17.15</t>
  </si>
  <si>
    <t>17.15.01</t>
  </si>
  <si>
    <t>17.15.11</t>
  </si>
  <si>
    <t>17.25</t>
  </si>
  <si>
    <t>17.25.33</t>
  </si>
  <si>
    <t>17.50</t>
  </si>
  <si>
    <t>17.50.01</t>
  </si>
  <si>
    <t>17.50.11</t>
  </si>
  <si>
    <t>18</t>
  </si>
  <si>
    <t>18.02</t>
  </si>
  <si>
    <t>18.02.05</t>
  </si>
  <si>
    <t>18.02.13</t>
  </si>
  <si>
    <t>18.02.23</t>
  </si>
  <si>
    <t>18.08</t>
  </si>
  <si>
    <t>18.08.39</t>
  </si>
  <si>
    <t>18.08.97</t>
  </si>
  <si>
    <t>20</t>
  </si>
  <si>
    <t>20.18</t>
  </si>
  <si>
    <t>20.18.01</t>
  </si>
  <si>
    <t>20.19</t>
  </si>
  <si>
    <t>20.19.11</t>
  </si>
  <si>
    <t>30</t>
  </si>
  <si>
    <t>30.01</t>
  </si>
  <si>
    <t>30.01.01</t>
  </si>
  <si>
    <t>INSTALAÇAO DA OBRA</t>
  </si>
  <si>
    <t>ESCRITORIO DE OBRA</t>
  </si>
  <si>
    <t>ESCRITORIO DA FISCALIZAÇAO TIPO I</t>
  </si>
  <si>
    <t>BARRACAO DE OBRA</t>
  </si>
  <si>
    <t>DEPOSITO E FERRAMENTARIA TIPO I</t>
  </si>
  <si>
    <t>INSTALAÇAO SANITARIA TIPO II</t>
  </si>
  <si>
    <t>REFEITORIO TIPO II</t>
  </si>
  <si>
    <t>PLACA DE OBRA AFIXADA COM PEÇAS DE MADEIRA 8X12CM</t>
  </si>
  <si>
    <t>PLACA DE OBRA EM LONA IMPRESSAO DIGITAL P. SUDECAP</t>
  </si>
  <si>
    <t>TAPUME PADRAO SUDECAP (TIPO I, II E III)</t>
  </si>
  <si>
    <t>COMPENSADO 10MM COM BASE DE CONCRETO S/INFORME PBH</t>
  </si>
  <si>
    <t>FITA ZEBRADA AMARELA PARA SINALIZAÇAO L= 7CM</t>
  </si>
  <si>
    <t>INSTALAÇAO PROVISORIA - CONCESSIONARIA</t>
  </si>
  <si>
    <t>PADRÃO CEMIG PROVISÓRIO TIPO C3, DEMANDA PROVÁVEL DE 23,1 ATÉ 27,0KW (3F+N)</t>
  </si>
  <si>
    <t>PADRAO COPASA - KIT CAVALTE METAL E REGISTRO 3/4"</t>
  </si>
  <si>
    <t>REDE INTERNA E PROVISORIA DE AGUA E ESGOTO</t>
  </si>
  <si>
    <t>TUBO PVC      D= 100 MM</t>
  </si>
  <si>
    <t>TUBO PVC      D= 200 MM</t>
  </si>
  <si>
    <t>TUBO PVC AGUA SOLDA E CONEXOES D=20MM (1/2")</t>
  </si>
  <si>
    <t>SINALIZAÇAO</t>
  </si>
  <si>
    <t>PLACA 0,50X0,50M CH.GALV.22 CAVALETE METALON 20X20</t>
  </si>
  <si>
    <t>CONE EM PVC H= 75 CM</t>
  </si>
  <si>
    <t>ANDAIME FACHADEIRO</t>
  </si>
  <si>
    <t>ANDAIME FACHADEIRO INCLUSIVE FORRO METALICO</t>
  </si>
  <si>
    <t>GUARDA CORPO MADEIRA L= 15 CM P/ ANDAIME FACHADEIRO</t>
  </si>
  <si>
    <t>MONTAGEM DE ANDAIME FACHADEIRO</t>
  </si>
  <si>
    <t>DESMONTAGEM DE ANDAIME FACHADEIRO</t>
  </si>
  <si>
    <t>DEMOLIÇOES E REMOÇOES</t>
  </si>
  <si>
    <t>DEMOLIÇAO DE REVESTIMENTO INCLUSIVE AFASTAMENTO</t>
  </si>
  <si>
    <t>CERAMICO, AZULEJO OU LADRILHO HIDRAULICO</t>
  </si>
  <si>
    <t>DEMOLIÇAO DE CONCRETO INCLUSIVE AFASTAMENTO</t>
  </si>
  <si>
    <t>SIMPLES - MANUAL</t>
  </si>
  <si>
    <t>DEMOLIÇAO DE DIVISORIA INCLUSIVE AFASTAMENTO</t>
  </si>
  <si>
    <t>DE ELEMEMTOS VAZADOS (COBOGO, ETC)</t>
  </si>
  <si>
    <t>REMOÇAO DE PEÇAS DIVERSAS</t>
  </si>
  <si>
    <t>LOUÇAS</t>
  </si>
  <si>
    <t>TRANSPORTE DE MAT.DE QUALQUER NATUREZA EM CAÇAMBA</t>
  </si>
  <si>
    <t>CAÇAMBA 5m³</t>
  </si>
  <si>
    <t>TRABALHOS EM TERRA</t>
  </si>
  <si>
    <t>DESMATAMENTO, DESTOCAMENTO E LIMPEZA DO TERRENO</t>
  </si>
  <si>
    <t>CAPINA MANUAL DE TERRENO</t>
  </si>
  <si>
    <t>ALVENARIAS E DIVISOES</t>
  </si>
  <si>
    <t>ALVENARIA DE TIJOLO FURADO(BLOCO CERAMICO VEDAÇÃO)</t>
  </si>
  <si>
    <t>E= 30 CM, COM OS FUROS APARENTES, TIPO COBOGO</t>
  </si>
  <si>
    <t>ALVENARIA DE BLOCO DE CONCRETO</t>
  </si>
  <si>
    <t>E= 15 CM, A REVESTIR, VEDAÇAO</t>
  </si>
  <si>
    <t>DIVISORIA EM PEDRA (PANEIS FIXOS)</t>
  </si>
  <si>
    <t>DIV. EM ARDOSIA E= 2CM FERRAGEM LATAO CROMADO</t>
  </si>
  <si>
    <t>INSTALAÇAO HIDRO-SANITARIA, INCENDIO E GAS</t>
  </si>
  <si>
    <t>TUBO PVC AGUA SOLDA CLASSE 15 INCLUSIVE CONEXOES</t>
  </si>
  <si>
    <t>D=  25 MM (3/4")</t>
  </si>
  <si>
    <t>CONEXOES</t>
  </si>
  <si>
    <t>ADAPTADOR PVC ROSCA E FLANGE P/ CX.D'AGUA D= 3/4"</t>
  </si>
  <si>
    <t>ADAPTADOR PVC ROSCA E FLANGE P/ CX.D'AGUA D=1 1/4"</t>
  </si>
  <si>
    <t>ADAPTADOR PVC ROSCA E FLANGE P/ CX.D'AGUA D=1 1/2"</t>
  </si>
  <si>
    <t>ADAPTADOR PVC ROSCA E FLANGE P/ CX D'AGUA D=2 1/2"</t>
  </si>
  <si>
    <t>REGISTRO DE PRESSAO</t>
  </si>
  <si>
    <t>COM CANOPLA DL-1416 D= 3/4" FABRIMAR/EQUIVALENTE</t>
  </si>
  <si>
    <t>REGISTRO DE GAVETA</t>
  </si>
  <si>
    <t>REGISTRO GAVETA BRUTO 1510-B 1 1/4" FABRIMAR/ EQUIVALENTE</t>
  </si>
  <si>
    <t>REGISTRO GAVETA BRUTO 1502 3"     DECA / EQUIVALENTE</t>
  </si>
  <si>
    <t>COM CANOPLA C-1509 DL, D=1 1/2"FABRIMAR OU EQUIVALENTE</t>
  </si>
  <si>
    <t>TORNEIRA</t>
  </si>
  <si>
    <t>P/PIA BANCA,ALAVANCA,SAIDA LATERAL 1167-P FABR/EQUIVALENTE</t>
  </si>
  <si>
    <t>DE BOIA 1350 D= 3/4" DECA OU EQUIVALENTE</t>
  </si>
  <si>
    <t>VALVULA</t>
  </si>
  <si>
    <t>P/ PIA 3 1/2X1 1/2" 1623 DARLIFLEX CROMADA/EQUIVALENTE</t>
  </si>
  <si>
    <t>P/ LAVATORIO 1601 FABRIMAR OU EQUIVALENTE</t>
  </si>
  <si>
    <t>P/ MICTORIO C/ FECHAM AUTOM. D= 1/2" DOCOL/EQUIVALENTE</t>
  </si>
  <si>
    <t>VAL.DESCARGA E ACAB.BENEFIT DOCOL PMR (PESSOA COM MOBILIDADE REDUZIDA) OU EQUIVALENTE</t>
  </si>
  <si>
    <t>VALV. DESCARGA E ACAB. ANTIVANDALISMO 1 1/2" DOCOL OU EQUIVALENTE</t>
  </si>
  <si>
    <t>GRELHA E RALO METALICO</t>
  </si>
  <si>
    <t>RALO GRELHA CROMADA 15X15CM CROMADO MOLDENOX /EQUIVALENTE</t>
  </si>
  <si>
    <t>CHUVEIRO, LIGAÇAO E SIFAO</t>
  </si>
  <si>
    <t>BRAÇO P/CHUVEIRO 1/2" X 0,40 M PERFLEX 1781 CR/EQUIVALENTE</t>
  </si>
  <si>
    <t>CHUVEIRO ELETRICO CROMADO  D= 1/2"  LORENZETTI/EQUIVALENTE</t>
  </si>
  <si>
    <t>LIGAÇAO FLEXIVEL 1/2"X0,40M 4607-40 MXF FABRIMAR OU EQUIVALENTE</t>
  </si>
  <si>
    <t>TUBO P/ VALVULA DESCARGA Nº 18 C/ADAPT. D= 1 1/2"</t>
  </si>
  <si>
    <t>TUBO LIGAÇAO AGUA-VASO METAL CROM. C/ SOBRECANOPLA</t>
  </si>
  <si>
    <t>BOLSA DE BORRACHA 340  D= 1 1/2"</t>
  </si>
  <si>
    <t>SIFÃO DE PVC UNIVERSAL</t>
  </si>
  <si>
    <t>ACESSORIO DE FIXAÇAO</t>
  </si>
  <si>
    <t>PARAFUSO CASTELO COM BUCHA N.8 E ARRUELA</t>
  </si>
  <si>
    <t>CAIXA E RALO</t>
  </si>
  <si>
    <t>CAIXA D'AGUA POLIETILENO COM TAMPA 1000 L</t>
  </si>
  <si>
    <t>LAVATORIO</t>
  </si>
  <si>
    <t>CUBA DE EMBUTIR OVAL (49 X 32,5 CM),CELITE/EQUIVALENTE</t>
  </si>
  <si>
    <t>LAVATORIO DE PAREDE CELITE 02007 LINHA SAVEIRO OU EQUIVALENTE</t>
  </si>
  <si>
    <t>VASO SANITARIO</t>
  </si>
  <si>
    <t>CONVENCIONAL BRANCA,AZALEA CELITE/EQUIVALENTE</t>
  </si>
  <si>
    <t>MICTORIO</t>
  </si>
  <si>
    <t>SIFONADO-LOUÇA BRANCA CELITE / EQUIVALENTE COMPLETO</t>
  </si>
  <si>
    <t>PIA E CUBA</t>
  </si>
  <si>
    <t>CUBA EM AÇO INOX Nº 2 (56X33X15 CM)</t>
  </si>
  <si>
    <t>BEBEDOURO E FILTRO</t>
  </si>
  <si>
    <t>BEBEDOURO INDUSTRIAL 50L</t>
  </si>
  <si>
    <t>COMPLEMENTO</t>
  </si>
  <si>
    <t>ASSENTO PLASTICO BRANCO P/VASO, MACIO  CIPLA/EQUIVALENTE</t>
  </si>
  <si>
    <t>CAIXA ALVENARIA COM TAMPA CONCRETO-PADRAO SUDECAP</t>
  </si>
  <si>
    <t>40 X  40 X  40 CM</t>
  </si>
  <si>
    <t>PREVENÇAO E COMBATE A INCENDIO</t>
  </si>
  <si>
    <t>EXTINTOR DE INCENDIO CO2, CAPACIDADE = 6 L</t>
  </si>
  <si>
    <t>EXTINTOR DE INCENDIO AGUA PRESSURIZADA CAPAC.= 10L</t>
  </si>
  <si>
    <t>EXTINTOR PO QUIMICO SECO ABC 4KG CAP.2-A: 20-B: C</t>
  </si>
  <si>
    <t>SINALIZADOR PARA EXTINTOR DE INCENDIO EM PVC</t>
  </si>
  <si>
    <t>INSTALAÇAO ELETRICA E TELEFONICA</t>
  </si>
  <si>
    <t>ELETRODUTO PVC RIGIDO, ROSCA, INCLUSIVE CONEXOES</t>
  </si>
  <si>
    <t>D= 2"</t>
  </si>
  <si>
    <t>ELETRODUTO AÇO GALVANIZADO PESADO, INCL. CONEXOES</t>
  </si>
  <si>
    <t>D= 1"</t>
  </si>
  <si>
    <t>QUADRO DISTRIBUIÇAO DE CIRCUITOS</t>
  </si>
  <si>
    <t>C/ BARRAMENTO 100A, 16 POSICOES - PADRAO DIN</t>
  </si>
  <si>
    <t>DISJUNTOR TERMOMAGNETICO (240V-60HRZ) - PADRAO NEMA</t>
  </si>
  <si>
    <t>MONOPOLAR 5KA 40A</t>
  </si>
  <si>
    <t>BIPOLAR 10KA 60A</t>
  </si>
  <si>
    <t>CABO FLEXÍVEL NÃO HALOGÊNO</t>
  </si>
  <si>
    <t>C/1 CONDUTOR # 1 X   1,5 MM2, ISOLAMENTO 1KV</t>
  </si>
  <si>
    <t>C/1 CONDUTOR # 1 X   2,5 MM2, ISOLAMENTO 1KV</t>
  </si>
  <si>
    <t>C/1 CONDUTOR # 1 X   4,0 MM2, ISOLAMENTO 1KV</t>
  </si>
  <si>
    <t>C/1 CONDUTOR # 1 X  10,0 MM2, ISOLAMENTO 1KV</t>
  </si>
  <si>
    <t>C/1 CONDUTOR # 1 X  35,0 MM2, ISOLAMENTO 1KV</t>
  </si>
  <si>
    <t>INTERRUPTOR, TOMADA E ACESS. SILENTOQUE PIAL/EQUIVALENTE</t>
  </si>
  <si>
    <t>CONJ. 1 INTER.SIMPLES + 1 PARALELO R.2001 S/ PLACA OU EQUIVALENTE</t>
  </si>
  <si>
    <t>CONJUNTO 2 INTERRUPTORES PARALELOS S/ PLACA R.2014 OU EQUIVALENTE</t>
  </si>
  <si>
    <t>PLACA TERMOPLASTICA 2X4" COM FURO CENTRAL PIAL OU EQUIVALENTE</t>
  </si>
  <si>
    <t>PLACA TERMOPLASTICA CINZA PARA CAIXA 2" X 4"</t>
  </si>
  <si>
    <t>INTERRUPTOR, TOMADA E ACESSORIO-LINHA DECORATIVA</t>
  </si>
  <si>
    <t>TOM. 2P+T UNIV.(2 MOD) 20A-250V R.6150 60 PIAL/EQUIVALENTE</t>
  </si>
  <si>
    <t>LUMINARIA SOBREPOR P/LAMP.FLUOR, REFLETOR ALUMINI0</t>
  </si>
  <si>
    <t>2X18W COMPLETA 60CM (LAMPADA LED E SOQUETE)</t>
  </si>
  <si>
    <t>2X18W COMPLETA 120CM (LAMPADA LED E SOQUETE)</t>
  </si>
  <si>
    <t>PROJETORES PARA QUADRAS E CAMPOS DE FUTEBOL</t>
  </si>
  <si>
    <t>P/ 1 LAMP.VM,VS 400 C/BASE MOD.PL 400-MVR TECNOWAT OU EQUIVALENTE</t>
  </si>
  <si>
    <t>LUMINARIA V. METALICO 400W PR40 TECNOWATT/EQUIVALENTE</t>
  </si>
  <si>
    <t>POSTE GALVANIZADO ESCALONADO RETO ENGASTADO</t>
  </si>
  <si>
    <t>HT=4,5M / HL=3,8M /B=89MM /DT=60,3MM PADRAO CEMIG</t>
  </si>
  <si>
    <t>LAMPADAS - 127V/220V</t>
  </si>
  <si>
    <t>VAPOR METALICO OVOIDE 400W AFP-E40</t>
  </si>
  <si>
    <t>PROTECAO EXTERNA - CONTRA DESCARGA ATMOSFERICA</t>
  </si>
  <si>
    <t>CONECTOR MINI-GAR 16 A 35MM2 P/TERMINAIS AEREOS</t>
  </si>
  <si>
    <t>ABRACADEIRA PVC TIPO COLAR 1"</t>
  </si>
  <si>
    <t>CONECTOR DE PRESSAO 35MM2 TEL-5015/EQUIVALENTE OU EQUIVALENTE</t>
  </si>
  <si>
    <t>ESQUADRIA DE MADEIRA (MARCENARIA)</t>
  </si>
  <si>
    <t>PORTA ABRIR MAD. LEI, PRANCHETA COMPLETA / TARJETA</t>
  </si>
  <si>
    <t>60X165CM C/FERRAGEM LATAO CROM.TARJETA LIVRE-OCUP.</t>
  </si>
  <si>
    <t>SERRALHERIA</t>
  </si>
  <si>
    <t>PORTAO EM CHAPA E PERFIL DE FERRO</t>
  </si>
  <si>
    <t>PCH1-120X210CM-CHAPA TRAPEZOIDAL 18, 1 FOL. ABRIR</t>
  </si>
  <si>
    <t>GUARDA-CORPO E CORRIMAO</t>
  </si>
  <si>
    <t>GUARDA CORPO D=2" E TUBOS HORIZONTAIS D= 1 1/2"</t>
  </si>
  <si>
    <t>BARRA APOIO P/ LAVAT. RETANG. INOX 49X64X49CM D=1 1/2"</t>
  </si>
  <si>
    <t>BARRA APOIO INOX P/ VASO SANITARIO D=11/2" L=80 CM</t>
  </si>
  <si>
    <t>PADRAO GRUPO ESCOLAR</t>
  </si>
  <si>
    <t>PF1- PORTA DE ABRIR CHAPA DOBRADA 1FL. 0,8 X 2,1 M</t>
  </si>
  <si>
    <t>REVESTIMENTOS</t>
  </si>
  <si>
    <t>REVESTIMENTO COM ARGAMASSA DE CIMENTO, CAL E AREIA</t>
  </si>
  <si>
    <t>CHAPISCO COM ARGAMASSA 1:3 CIM./AREIA, A COLHER</t>
  </si>
  <si>
    <t>EMBOÇO COM ARGAMASSA 1:6 CIMENTO E AREIA</t>
  </si>
  <si>
    <t>REBOCO COM ARGAMASSA 1:4</t>
  </si>
  <si>
    <t>REVESTIMENTO COM AZULEJO</t>
  </si>
  <si>
    <t>BRANCO 15X15 CM, EXTRA</t>
  </si>
  <si>
    <t>PISOS, RODAPES, SOLEIRAS E PEITORIS</t>
  </si>
  <si>
    <t>PISO DE CONCRETO (PATIO)</t>
  </si>
  <si>
    <t>CONC.10MPA 6CM, ARG.1:3 2CM, JUNTA SECA 3M MANUAL</t>
  </si>
  <si>
    <t>VIDROS, ESPELHOS E ACESSORIOS</t>
  </si>
  <si>
    <t>VIDRO CANELADO</t>
  </si>
  <si>
    <t>INCOLOR, E= 4MM, COLOCADO</t>
  </si>
  <si>
    <t>PINTURA</t>
  </si>
  <si>
    <t>PINTURA ACRILICA</t>
  </si>
  <si>
    <t>FOSCA, SEM MASSA, EM REBOCO SEM SELADOR</t>
  </si>
  <si>
    <t>SEMI-BRILHO, SEM MASSA, EM REBOCO SEM SELADOR</t>
  </si>
  <si>
    <t>PINTURA ESMALTE SINTETICO</t>
  </si>
  <si>
    <t>ACETINADO E FUNDO ANTIOXIDANTE EM ESQUAD.METALICA</t>
  </si>
  <si>
    <t>PINTURA DE QUADRAS, PATIOS E ESTACIONAMENTO</t>
  </si>
  <si>
    <t>PINTURA DE DEMARCAÇAO DE QUADRAS SISTEMA ACRILICO</t>
  </si>
  <si>
    <t>C/LATEX ACRILICA INCL.PINT.DE LIGACAO EMULSIONADA</t>
  </si>
  <si>
    <t>SERVICOS DIVERSOS</t>
  </si>
  <si>
    <t>EQUIPAMENTOS ESPORTIVOS</t>
  </si>
  <si>
    <t>TRAVE FUTEBOL SALAO F.G. D=76MM C/REDE NYLON DUPLO</t>
  </si>
  <si>
    <t>REDE VOLEY COM MASTROS DE TUBOS F.G. D=76MM</t>
  </si>
  <si>
    <t>TABELA BASQUETE OFICIAL C/ESTR. SUPORTE PISO</t>
  </si>
  <si>
    <t>BANCADA</t>
  </si>
  <si>
    <t>DE GRANITO CINZA CORUMBA 2CM APOIADA CONSOLE MET</t>
  </si>
  <si>
    <t>RODABANCA EM GRANITO CINZA CORUMBA E=2CM H=10CM</t>
  </si>
  <si>
    <t>PAVIMENTAÇAO</t>
  </si>
  <si>
    <t>REMOÇAO E RECONSTRUÇAO REVEST.ALVENARIA POLIEDRICA</t>
  </si>
  <si>
    <t>COM COLCHAO DE AREIA</t>
  </si>
  <si>
    <t>PAVIMENTO INTERTRAVADO EM BLOCO DE CONCRETO</t>
  </si>
  <si>
    <t>PISO INTERTRAVADO 10X20CM E= 6,0CM 35MPA C/ COLCHAO AREIA</t>
  </si>
  <si>
    <t>ADMINISTRACAO LOCAL</t>
  </si>
  <si>
    <t>UN</t>
  </si>
  <si>
    <t>M2</t>
  </si>
  <si>
    <t>M</t>
  </si>
  <si>
    <t>UNMES</t>
  </si>
  <si>
    <t>M2MES</t>
  </si>
  <si>
    <t>M3</t>
  </si>
  <si>
    <t>VG</t>
  </si>
  <si>
    <t>CJ</t>
  </si>
  <si>
    <t>UND</t>
  </si>
  <si>
    <t>L200303.1</t>
  </si>
  <si>
    <t>Razão social</t>
  </si>
  <si>
    <t>CNPJ/CPF</t>
  </si>
  <si>
    <t>Responsável</t>
  </si>
  <si>
    <t>BDI do Projeto</t>
  </si>
  <si>
    <t>Leis Sociais</t>
  </si>
  <si>
    <t>Total do Projeto</t>
  </si>
  <si>
    <t>REFORMA DO GINÁSIO POLIESPORTIVO FREI LUIZ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</si>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</sst>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R$&quot;#,##0.000"/>
  </numFmts>
  <fonts count="4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0" fontId="2" fillId="4" borderId="0" xfId="0" applyFont="1" applyFill="1" applyAlignment="1"/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1" fillId="5" borderId="0" xfId="0" applyFont="1" applyFill="1" applyAlignment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>
      <selection sqref="A1:G1"/>
    </sheetView>
  </sheetViews>
  <sheetFormatPr defaultRowHeight="1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>
      <c r="A1" s="6" t="s">
        <v>391</v>
      </c>
      <c r="B1" s="6"/>
      <c r="C1" s="6"/>
      <c r="D1" s="6"/>
      <c r="E1" s="6"/>
      <c r="F1" s="6"/>
      <c r="G1" s="6"/>
    </row>
    <row r="3" spans="1:7">
      <c r="A3" t="s">
        <v>392</v>
      </c>
      <c r="B3" s="7"/>
    </row>
    <row r="4" spans="1:7">
      <c r="A4" t="s">
        <v>393</v>
      </c>
      <c r="B4" s="7"/>
    </row>
    <row r="5" spans="1:7">
      <c r="A5" t="s">
        <v>394</v>
      </c>
      <c r="B5" s="7"/>
    </row>
    <row r="6" spans="1:7">
      <c r="A6" t="s">
        <v>395</v>
      </c>
      <c r="B6" s="8">
        <v>1</v>
      </c>
    </row>
    <row r="7" spans="1:7">
      <c r="A7" t="s">
        <v>396</v>
      </c>
      <c r="B7" s="5">
        <v>1</v>
      </c>
    </row>
    <row r="9" spans="1:7">
      <c r="A9" t="s">
        <v>397</v>
      </c>
      <c r="B9" s="9">
        <f>ROUND(SUM(F15,F42,F53,F56,F63,F120,F157,F160,F169,F176,F179,F182,F191,F199,F204)*B6,2)</f>
        <v>0</v>
      </c>
    </row>
    <row r="11" spans="1:7">
      <c r="A11" s="10" t="s">
        <v>398</v>
      </c>
      <c r="B11" s="10"/>
      <c r="C11" s="10"/>
      <c r="D11" s="10"/>
      <c r="E11" s="10"/>
      <c r="F11" s="10"/>
    </row>
    <row r="12" spans="1:7">
      <c r="A12" s="10"/>
      <c r="B12" s="10"/>
      <c r="C12" s="10"/>
      <c r="D12" s="10"/>
      <c r="E12" s="10"/>
      <c r="F12" s="10"/>
    </row>
    <row r="13" spans="1:7">
      <c r="G13">
        <v>3</v>
      </c>
    </row>
    <row r="14" spans="1:7">
      <c r="A14" s="11" t="s">
        <v>399</v>
      </c>
      <c r="B14" s="11" t="s">
        <v>400</v>
      </c>
      <c r="C14" s="11" t="s">
        <v>401</v>
      </c>
      <c r="D14" s="11" t="s">
        <v>402</v>
      </c>
      <c r="E14" s="11" t="s">
        <v>403</v>
      </c>
      <c r="F14" s="11" t="s">
        <v>404</v>
      </c>
      <c r="G14">
        <v>58619</v>
      </c>
    </row>
    <row r="15" spans="1:7">
      <c r="A15" s="1" t="s">
        <v>0</v>
      </c>
      <c r="B15" s="2" t="s">
        <v>192</v>
      </c>
      <c r="C15" s="3">
        <v>1</v>
      </c>
      <c r="D15" s="4"/>
      <c r="E15" s="3"/>
      <c r="F15" s="3">
        <f>SUM(F16,F18,F22,F24,F27,F30,F34,F37)</f>
        <v>0</v>
      </c>
      <c r="G15" s="4">
        <v>0</v>
      </c>
    </row>
    <row r="16" spans="1:7">
      <c r="A16" s="1" t="s">
        <v>1</v>
      </c>
      <c r="B16" s="2" t="s">
        <v>193</v>
      </c>
      <c r="C16" s="3"/>
      <c r="D16" s="4"/>
      <c r="E16" s="3"/>
      <c r="F16" s="3">
        <f>SUM(F17)</f>
        <v>0</v>
      </c>
      <c r="G16" s="4">
        <v>0</v>
      </c>
    </row>
    <row r="17" spans="1:7">
      <c r="A17" s="1" t="s">
        <v>2</v>
      </c>
      <c r="B17" s="2" t="s">
        <v>194</v>
      </c>
      <c r="C17" s="3">
        <v>1</v>
      </c>
      <c r="D17" s="4" t="s">
        <v>382</v>
      </c>
      <c r="E17" s="5"/>
      <c r="F17" s="3">
        <f>ROUND(ROUND(C17*E17,2)*C15,2)</f>
        <v>0</v>
      </c>
      <c r="G17" s="4">
        <v>1</v>
      </c>
    </row>
    <row r="18" spans="1:7">
      <c r="A18" s="1" t="s">
        <v>3</v>
      </c>
      <c r="B18" s="2" t="s">
        <v>195</v>
      </c>
      <c r="C18" s="3"/>
      <c r="D18" s="4"/>
      <c r="E18" s="3"/>
      <c r="F18" s="3">
        <f>SUM(F19,F20,F21)</f>
        <v>0</v>
      </c>
      <c r="G18" s="4">
        <v>0</v>
      </c>
    </row>
    <row r="19" spans="1:7">
      <c r="A19" s="1" t="s">
        <v>4</v>
      </c>
      <c r="B19" s="2" t="s">
        <v>196</v>
      </c>
      <c r="C19" s="3">
        <v>1</v>
      </c>
      <c r="D19" s="4" t="s">
        <v>382</v>
      </c>
      <c r="E19" s="5"/>
      <c r="F19" s="3">
        <f>ROUND(ROUND(C19*E19,2)*C15,2)</f>
        <v>0</v>
      </c>
      <c r="G19" s="4">
        <v>1</v>
      </c>
    </row>
    <row r="20" spans="1:7">
      <c r="A20" s="1" t="s">
        <v>5</v>
      </c>
      <c r="B20" s="2" t="s">
        <v>197</v>
      </c>
      <c r="C20" s="3">
        <v>1</v>
      </c>
      <c r="D20" s="4" t="s">
        <v>382</v>
      </c>
      <c r="E20" s="5"/>
      <c r="F20" s="3">
        <f>ROUND(ROUND(C20*E20,2)*C15,2)</f>
        <v>0</v>
      </c>
      <c r="G20" s="4">
        <v>1</v>
      </c>
    </row>
    <row r="21" spans="1:7">
      <c r="A21" s="1" t="s">
        <v>6</v>
      </c>
      <c r="B21" s="2" t="s">
        <v>198</v>
      </c>
      <c r="C21" s="3">
        <v>1</v>
      </c>
      <c r="D21" s="4" t="s">
        <v>382</v>
      </c>
      <c r="E21" s="5"/>
      <c r="F21" s="3">
        <f>ROUND(ROUND(C21*E21,2)*C15,2)</f>
        <v>0</v>
      </c>
      <c r="G21" s="4">
        <v>1</v>
      </c>
    </row>
    <row r="22" spans="1:7">
      <c r="A22" s="1" t="s">
        <v>7</v>
      </c>
      <c r="B22" s="2" t="s">
        <v>199</v>
      </c>
      <c r="C22" s="3"/>
      <c r="D22" s="4"/>
      <c r="E22" s="3"/>
      <c r="F22" s="3">
        <f>SUM(F23)</f>
        <v>0</v>
      </c>
      <c r="G22" s="4">
        <v>0</v>
      </c>
    </row>
    <row r="23" spans="1:7">
      <c r="A23" s="1" t="s">
        <v>8</v>
      </c>
      <c r="B23" s="2" t="s">
        <v>200</v>
      </c>
      <c r="C23" s="3">
        <v>12</v>
      </c>
      <c r="D23" s="4" t="s">
        <v>383</v>
      </c>
      <c r="E23" s="5"/>
      <c r="F23" s="3">
        <f>ROUND(ROUND(C23*E23,2)*C15,2)</f>
        <v>0</v>
      </c>
      <c r="G23" s="4">
        <v>1</v>
      </c>
    </row>
    <row r="24" spans="1:7">
      <c r="A24" s="1" t="s">
        <v>9</v>
      </c>
      <c r="B24" s="2" t="s">
        <v>201</v>
      </c>
      <c r="C24" s="3"/>
      <c r="D24" s="4"/>
      <c r="E24" s="3"/>
      <c r="F24" s="3">
        <f>SUM(F25,F26)</f>
        <v>0</v>
      </c>
      <c r="G24" s="4">
        <v>0</v>
      </c>
    </row>
    <row r="25" spans="1:7">
      <c r="A25" s="1" t="s">
        <v>10</v>
      </c>
      <c r="B25" s="2" t="s">
        <v>202</v>
      </c>
      <c r="C25" s="3">
        <v>50</v>
      </c>
      <c r="D25" s="4" t="s">
        <v>384</v>
      </c>
      <c r="E25" s="5"/>
      <c r="F25" s="3">
        <f>ROUND(ROUND(C25*E25,2)*C15,2)</f>
        <v>0</v>
      </c>
      <c r="G25" s="4">
        <v>1</v>
      </c>
    </row>
    <row r="26" spans="1:7">
      <c r="A26" s="1" t="s">
        <v>11</v>
      </c>
      <c r="B26" s="2" t="s">
        <v>203</v>
      </c>
      <c r="C26" s="3">
        <v>50</v>
      </c>
      <c r="D26" s="4" t="s">
        <v>384</v>
      </c>
      <c r="E26" s="5"/>
      <c r="F26" s="3">
        <f>ROUND(ROUND(C26*E26,2)*C15,2)</f>
        <v>0</v>
      </c>
      <c r="G26" s="4">
        <v>1</v>
      </c>
    </row>
    <row r="27" spans="1:7">
      <c r="A27" s="1" t="s">
        <v>12</v>
      </c>
      <c r="B27" s="2" t="s">
        <v>204</v>
      </c>
      <c r="C27" s="3"/>
      <c r="D27" s="4"/>
      <c r="E27" s="3"/>
      <c r="F27" s="3">
        <f>SUM(F28,F29)</f>
        <v>0</v>
      </c>
      <c r="G27" s="4">
        <v>0</v>
      </c>
    </row>
    <row r="28" spans="1:7">
      <c r="A28" s="1" t="s">
        <v>13</v>
      </c>
      <c r="B28" s="2" t="s">
        <v>205</v>
      </c>
      <c r="C28" s="3">
        <v>1</v>
      </c>
      <c r="D28" s="4" t="s">
        <v>382</v>
      </c>
      <c r="E28" s="5"/>
      <c r="F28" s="3">
        <f>ROUND(ROUND(C28*E28,2)*C15,2)</f>
        <v>0</v>
      </c>
      <c r="G28" s="4">
        <v>1</v>
      </c>
    </row>
    <row r="29" spans="1:7">
      <c r="A29" s="1" t="s">
        <v>14</v>
      </c>
      <c r="B29" s="2" t="s">
        <v>206</v>
      </c>
      <c r="C29" s="3">
        <v>1</v>
      </c>
      <c r="D29" s="4" t="s">
        <v>382</v>
      </c>
      <c r="E29" s="5"/>
      <c r="F29" s="3">
        <f>ROUND(ROUND(C29*E29,2)*C15,2)</f>
        <v>0</v>
      </c>
      <c r="G29" s="4">
        <v>1</v>
      </c>
    </row>
    <row r="30" spans="1:7">
      <c r="A30" s="1" t="s">
        <v>15</v>
      </c>
      <c r="B30" s="2" t="s">
        <v>207</v>
      </c>
      <c r="C30" s="3"/>
      <c r="D30" s="4"/>
      <c r="E30" s="3"/>
      <c r="F30" s="3">
        <f>SUM(F31,F32,F33)</f>
        <v>0</v>
      </c>
      <c r="G30" s="4">
        <v>0</v>
      </c>
    </row>
    <row r="31" spans="1:7">
      <c r="A31" s="1" t="s">
        <v>16</v>
      </c>
      <c r="B31" s="2" t="s">
        <v>208</v>
      </c>
      <c r="C31" s="3">
        <v>50</v>
      </c>
      <c r="D31" s="4" t="s">
        <v>384</v>
      </c>
      <c r="E31" s="5"/>
      <c r="F31" s="3">
        <f>ROUND(ROUND(C31*E31,2)*C15,2)</f>
        <v>0</v>
      </c>
      <c r="G31" s="4">
        <v>1</v>
      </c>
    </row>
    <row r="32" spans="1:7">
      <c r="A32" s="1" t="s">
        <v>17</v>
      </c>
      <c r="B32" s="2" t="s">
        <v>209</v>
      </c>
      <c r="C32" s="3">
        <v>25</v>
      </c>
      <c r="D32" s="4" t="s">
        <v>384</v>
      </c>
      <c r="E32" s="5"/>
      <c r="F32" s="3">
        <f>ROUND(ROUND(C32*E32,2)*C15,2)</f>
        <v>0</v>
      </c>
      <c r="G32" s="4">
        <v>1</v>
      </c>
    </row>
    <row r="33" spans="1:7">
      <c r="A33" s="1" t="s">
        <v>18</v>
      </c>
      <c r="B33" s="2" t="s">
        <v>210</v>
      </c>
      <c r="C33" s="3">
        <v>50</v>
      </c>
      <c r="D33" s="4" t="s">
        <v>384</v>
      </c>
      <c r="E33" s="5"/>
      <c r="F33" s="3">
        <f>ROUND(ROUND(C33*E33,2)*C15,2)</f>
        <v>0</v>
      </c>
      <c r="G33" s="4">
        <v>1</v>
      </c>
    </row>
    <row r="34" spans="1:7">
      <c r="A34" s="1" t="s">
        <v>19</v>
      </c>
      <c r="B34" s="2" t="s">
        <v>211</v>
      </c>
      <c r="C34" s="3"/>
      <c r="D34" s="4"/>
      <c r="E34" s="3"/>
      <c r="F34" s="3">
        <f>SUM(F35,F36)</f>
        <v>0</v>
      </c>
      <c r="G34" s="4">
        <v>0</v>
      </c>
    </row>
    <row r="35" spans="1:7">
      <c r="A35" s="1" t="s">
        <v>20</v>
      </c>
      <c r="B35" s="2" t="s">
        <v>212</v>
      </c>
      <c r="C35" s="3">
        <v>2</v>
      </c>
      <c r="D35" s="4" t="s">
        <v>385</v>
      </c>
      <c r="E35" s="5"/>
      <c r="F35" s="3">
        <f>ROUND(ROUND(C35*E35,2)*C15,2)</f>
        <v>0</v>
      </c>
      <c r="G35" s="4">
        <v>1</v>
      </c>
    </row>
    <row r="36" spans="1:7">
      <c r="A36" s="1" t="s">
        <v>21</v>
      </c>
      <c r="B36" s="2" t="s">
        <v>213</v>
      </c>
      <c r="C36" s="3">
        <v>5</v>
      </c>
      <c r="D36" s="4" t="s">
        <v>382</v>
      </c>
      <c r="E36" s="5"/>
      <c r="F36" s="3">
        <f>ROUND(ROUND(C36*E36,2)*C15,2)</f>
        <v>0</v>
      </c>
      <c r="G36" s="4">
        <v>1</v>
      </c>
    </row>
    <row r="37" spans="1:7">
      <c r="A37" s="1" t="s">
        <v>22</v>
      </c>
      <c r="B37" s="2" t="s">
        <v>214</v>
      </c>
      <c r="C37" s="3"/>
      <c r="D37" s="4"/>
      <c r="E37" s="3"/>
      <c r="F37" s="3">
        <f>SUM(F38,F39,F40,F41)</f>
        <v>0</v>
      </c>
      <c r="G37" s="4">
        <v>0</v>
      </c>
    </row>
    <row r="38" spans="1:7">
      <c r="A38" s="1" t="s">
        <v>23</v>
      </c>
      <c r="B38" s="2" t="s">
        <v>215</v>
      </c>
      <c r="C38" s="3">
        <v>2100</v>
      </c>
      <c r="D38" s="4" t="s">
        <v>386</v>
      </c>
      <c r="E38" s="5"/>
      <c r="F38" s="3">
        <f>ROUND(ROUND(C38*E38,2)*C15,2)</f>
        <v>0</v>
      </c>
      <c r="G38" s="4">
        <v>1</v>
      </c>
    </row>
    <row r="39" spans="1:7">
      <c r="A39" s="1" t="s">
        <v>24</v>
      </c>
      <c r="B39" s="2" t="s">
        <v>216</v>
      </c>
      <c r="C39" s="3">
        <v>10</v>
      </c>
      <c r="D39" s="4" t="s">
        <v>383</v>
      </c>
      <c r="E39" s="5"/>
      <c r="F39" s="3">
        <f>ROUND(ROUND(C39*E39,2)*C15,2)</f>
        <v>0</v>
      </c>
      <c r="G39" s="4">
        <v>1</v>
      </c>
    </row>
    <row r="40" spans="1:7">
      <c r="A40" s="1" t="s">
        <v>25</v>
      </c>
      <c r="B40" s="2" t="s">
        <v>217</v>
      </c>
      <c r="C40" s="3">
        <v>700</v>
      </c>
      <c r="D40" s="4" t="s">
        <v>383</v>
      </c>
      <c r="E40" s="5"/>
      <c r="F40" s="3">
        <f>ROUND(ROUND(C40*E40,2)*C15,2)</f>
        <v>0</v>
      </c>
      <c r="G40" s="4">
        <v>1</v>
      </c>
    </row>
    <row r="41" spans="1:7">
      <c r="A41" s="1" t="s">
        <v>26</v>
      </c>
      <c r="B41" s="2" t="s">
        <v>218</v>
      </c>
      <c r="C41" s="3">
        <v>700</v>
      </c>
      <c r="D41" s="4" t="s">
        <v>383</v>
      </c>
      <c r="E41" s="5"/>
      <c r="F41" s="3">
        <f>ROUND(ROUND(C41*E41,2)*C15,2)</f>
        <v>0</v>
      </c>
      <c r="G41" s="4">
        <v>1</v>
      </c>
    </row>
    <row r="42" spans="1:7">
      <c r="A42" s="1" t="s">
        <v>27</v>
      </c>
      <c r="B42" s="2" t="s">
        <v>219</v>
      </c>
      <c r="C42" s="3">
        <v>1</v>
      </c>
      <c r="D42" s="4"/>
      <c r="E42" s="3"/>
      <c r="F42" s="3">
        <f>SUM(F43,F45,F47,F49,F51)</f>
        <v>0</v>
      </c>
      <c r="G42" s="4">
        <v>0</v>
      </c>
    </row>
    <row r="43" spans="1:7">
      <c r="A43" s="1" t="s">
        <v>28</v>
      </c>
      <c r="B43" s="2" t="s">
        <v>220</v>
      </c>
      <c r="C43" s="3"/>
      <c r="D43" s="4"/>
      <c r="E43" s="3"/>
      <c r="F43" s="3">
        <f>SUM(F44)</f>
        <v>0</v>
      </c>
      <c r="G43" s="4">
        <v>0</v>
      </c>
    </row>
    <row r="44" spans="1:7">
      <c r="A44" s="1" t="s">
        <v>29</v>
      </c>
      <c r="B44" s="2" t="s">
        <v>221</v>
      </c>
      <c r="C44" s="3">
        <v>20</v>
      </c>
      <c r="D44" s="4" t="s">
        <v>383</v>
      </c>
      <c r="E44" s="5"/>
      <c r="F44" s="3">
        <f>ROUND(ROUND(C44*E44,2)*C42,2)</f>
        <v>0</v>
      </c>
      <c r="G44" s="4">
        <v>1</v>
      </c>
    </row>
    <row r="45" spans="1:7">
      <c r="A45" s="1" t="s">
        <v>30</v>
      </c>
      <c r="B45" s="2" t="s">
        <v>222</v>
      </c>
      <c r="C45" s="3"/>
      <c r="D45" s="4"/>
      <c r="E45" s="3"/>
      <c r="F45" s="3">
        <f>SUM(F46)</f>
        <v>0</v>
      </c>
      <c r="G45" s="4">
        <v>0</v>
      </c>
    </row>
    <row r="46" spans="1:7">
      <c r="A46" s="1" t="s">
        <v>31</v>
      </c>
      <c r="B46" s="2" t="s">
        <v>223</v>
      </c>
      <c r="C46" s="3">
        <v>2</v>
      </c>
      <c r="D46" s="4" t="s">
        <v>387</v>
      </c>
      <c r="E46" s="5"/>
      <c r="F46" s="3">
        <f>ROUND(ROUND(C46*E46,2)*C42,2)</f>
        <v>0</v>
      </c>
      <c r="G46" s="4">
        <v>1</v>
      </c>
    </row>
    <row r="47" spans="1:7">
      <c r="A47" s="1" t="s">
        <v>32</v>
      </c>
      <c r="B47" s="2" t="s">
        <v>224</v>
      </c>
      <c r="C47" s="3"/>
      <c r="D47" s="4"/>
      <c r="E47" s="3"/>
      <c r="F47" s="3">
        <f>SUM(F48)</f>
        <v>0</v>
      </c>
      <c r="G47" s="4">
        <v>0</v>
      </c>
    </row>
    <row r="48" spans="1:7">
      <c r="A48" s="1" t="s">
        <v>33</v>
      </c>
      <c r="B48" s="2" t="s">
        <v>225</v>
      </c>
      <c r="C48" s="3">
        <v>12</v>
      </c>
      <c r="D48" s="4" t="s">
        <v>383</v>
      </c>
      <c r="E48" s="5"/>
      <c r="F48" s="3">
        <f>ROUND(ROUND(C48*E48,2)*C42,2)</f>
        <v>0</v>
      </c>
      <c r="G48" s="4">
        <v>1</v>
      </c>
    </row>
    <row r="49" spans="1:7">
      <c r="A49" s="1" t="s">
        <v>34</v>
      </c>
      <c r="B49" s="2" t="s">
        <v>226</v>
      </c>
      <c r="C49" s="3"/>
      <c r="D49" s="4"/>
      <c r="E49" s="3"/>
      <c r="F49" s="3">
        <f>SUM(F50)</f>
        <v>0</v>
      </c>
      <c r="G49" s="4">
        <v>0</v>
      </c>
    </row>
    <row r="50" spans="1:7">
      <c r="A50" s="1" t="s">
        <v>35</v>
      </c>
      <c r="B50" s="2" t="s">
        <v>227</v>
      </c>
      <c r="C50" s="3">
        <v>5</v>
      </c>
      <c r="D50" s="4" t="s">
        <v>382</v>
      </c>
      <c r="E50" s="5"/>
      <c r="F50" s="3">
        <f>ROUND(ROUND(C50*E50,2)*C42,2)</f>
        <v>0</v>
      </c>
      <c r="G50" s="4">
        <v>1</v>
      </c>
    </row>
    <row r="51" spans="1:7">
      <c r="A51" s="1" t="s">
        <v>36</v>
      </c>
      <c r="B51" s="2" t="s">
        <v>228</v>
      </c>
      <c r="C51" s="3"/>
      <c r="D51" s="4"/>
      <c r="E51" s="3"/>
      <c r="F51" s="3">
        <f>SUM(F52)</f>
        <v>0</v>
      </c>
      <c r="G51" s="4">
        <v>0</v>
      </c>
    </row>
    <row r="52" spans="1:7">
      <c r="A52" s="1" t="s">
        <v>37</v>
      </c>
      <c r="B52" s="2" t="s">
        <v>229</v>
      </c>
      <c r="C52" s="3">
        <v>10</v>
      </c>
      <c r="D52" s="4" t="s">
        <v>388</v>
      </c>
      <c r="E52" s="5"/>
      <c r="F52" s="3">
        <f>ROUND(ROUND(C52*E52,2)*C42,2)</f>
        <v>0</v>
      </c>
      <c r="G52" s="4">
        <v>1</v>
      </c>
    </row>
    <row r="53" spans="1:7">
      <c r="A53" s="1" t="s">
        <v>38</v>
      </c>
      <c r="B53" s="2" t="s">
        <v>230</v>
      </c>
      <c r="C53" s="3">
        <v>1</v>
      </c>
      <c r="D53" s="4"/>
      <c r="E53" s="3"/>
      <c r="F53" s="3">
        <f>SUM(F54)</f>
        <v>0</v>
      </c>
      <c r="G53" s="4">
        <v>0</v>
      </c>
    </row>
    <row r="54" spans="1:7">
      <c r="A54" s="1" t="s">
        <v>39</v>
      </c>
      <c r="B54" s="2" t="s">
        <v>231</v>
      </c>
      <c r="C54" s="3"/>
      <c r="D54" s="4"/>
      <c r="E54" s="3"/>
      <c r="F54" s="3">
        <f>SUM(F55)</f>
        <v>0</v>
      </c>
      <c r="G54" s="4">
        <v>0</v>
      </c>
    </row>
    <row r="55" spans="1:7">
      <c r="A55" s="1" t="s">
        <v>40</v>
      </c>
      <c r="B55" s="2" t="s">
        <v>232</v>
      </c>
      <c r="C55" s="3">
        <v>250</v>
      </c>
      <c r="D55" s="4" t="s">
        <v>383</v>
      </c>
      <c r="E55" s="5"/>
      <c r="F55" s="3">
        <f>ROUND(ROUND(C55*E55,2)*C53,2)</f>
        <v>0</v>
      </c>
      <c r="G55" s="4">
        <v>1</v>
      </c>
    </row>
    <row r="56" spans="1:7">
      <c r="A56" s="1" t="s">
        <v>41</v>
      </c>
      <c r="B56" s="2" t="s">
        <v>233</v>
      </c>
      <c r="C56" s="3">
        <v>1</v>
      </c>
      <c r="D56" s="4"/>
      <c r="E56" s="3"/>
      <c r="F56" s="3">
        <f>SUM(F57,F59,F61)</f>
        <v>0</v>
      </c>
      <c r="G56" s="4">
        <v>0</v>
      </c>
    </row>
    <row r="57" spans="1:7">
      <c r="A57" s="1" t="s">
        <v>42</v>
      </c>
      <c r="B57" s="2" t="s">
        <v>234</v>
      </c>
      <c r="C57" s="3"/>
      <c r="D57" s="4"/>
      <c r="E57" s="3"/>
      <c r="F57" s="3">
        <f>SUM(F58)</f>
        <v>0</v>
      </c>
      <c r="G57" s="4">
        <v>0</v>
      </c>
    </row>
    <row r="58" spans="1:7">
      <c r="A58" s="1" t="s">
        <v>43</v>
      </c>
      <c r="B58" s="2" t="s">
        <v>235</v>
      </c>
      <c r="C58" s="3">
        <v>12</v>
      </c>
      <c r="D58" s="4" t="s">
        <v>383</v>
      </c>
      <c r="E58" s="5"/>
      <c r="F58" s="3">
        <f>ROUND(ROUND(C58*E58,2)*C56,2)</f>
        <v>0</v>
      </c>
      <c r="G58" s="4">
        <v>1</v>
      </c>
    </row>
    <row r="59" spans="1:7">
      <c r="A59" s="1" t="s">
        <v>44</v>
      </c>
      <c r="B59" s="2" t="s">
        <v>236</v>
      </c>
      <c r="C59" s="3"/>
      <c r="D59" s="4"/>
      <c r="E59" s="3"/>
      <c r="F59" s="3">
        <f>SUM(F60)</f>
        <v>0</v>
      </c>
      <c r="G59" s="4">
        <v>0</v>
      </c>
    </row>
    <row r="60" spans="1:7">
      <c r="A60" s="1" t="s">
        <v>45</v>
      </c>
      <c r="B60" s="2" t="s">
        <v>237</v>
      </c>
      <c r="C60" s="3">
        <v>10</v>
      </c>
      <c r="D60" s="4" t="s">
        <v>383</v>
      </c>
      <c r="E60" s="5"/>
      <c r="F60" s="3">
        <f>ROUND(ROUND(C60*E60,2)*C56,2)</f>
        <v>0</v>
      </c>
      <c r="G60" s="4">
        <v>1</v>
      </c>
    </row>
    <row r="61" spans="1:7">
      <c r="A61" s="1" t="s">
        <v>46</v>
      </c>
      <c r="B61" s="2" t="s">
        <v>238</v>
      </c>
      <c r="C61" s="3"/>
      <c r="D61" s="4"/>
      <c r="E61" s="3"/>
      <c r="F61" s="3">
        <f>SUM(F62)</f>
        <v>0</v>
      </c>
      <c r="G61" s="4">
        <v>0</v>
      </c>
    </row>
    <row r="62" spans="1:7">
      <c r="A62" s="1" t="s">
        <v>47</v>
      </c>
      <c r="B62" s="2" t="s">
        <v>239</v>
      </c>
      <c r="C62" s="3">
        <v>80</v>
      </c>
      <c r="D62" s="4" t="s">
        <v>383</v>
      </c>
      <c r="E62" s="5"/>
      <c r="F62" s="3">
        <f>ROUND(ROUND(C62*E62,2)*C56,2)</f>
        <v>0</v>
      </c>
      <c r="G62" s="4">
        <v>1</v>
      </c>
    </row>
    <row r="63" spans="1:7">
      <c r="A63" s="1" t="s">
        <v>48</v>
      </c>
      <c r="B63" s="2" t="s">
        <v>240</v>
      </c>
      <c r="C63" s="3">
        <v>1</v>
      </c>
      <c r="D63" s="4"/>
      <c r="E63" s="3"/>
      <c r="F63" s="3">
        <f>SUM(F64,F66,F71,F73,F77,F80,F86,F88,F96,F98,F100,F103,F105,F107,F109,F111,F113,F115)</f>
        <v>0</v>
      </c>
      <c r="G63" s="4">
        <v>0</v>
      </c>
    </row>
    <row r="64" spans="1:7">
      <c r="A64" s="1" t="s">
        <v>49</v>
      </c>
      <c r="B64" s="2" t="s">
        <v>241</v>
      </c>
      <c r="C64" s="3"/>
      <c r="D64" s="4"/>
      <c r="E64" s="3"/>
      <c r="F64" s="3">
        <f>SUM(F65)</f>
        <v>0</v>
      </c>
      <c r="G64" s="4">
        <v>0</v>
      </c>
    </row>
    <row r="65" spans="1:7">
      <c r="A65" s="1" t="s">
        <v>50</v>
      </c>
      <c r="B65" s="2" t="s">
        <v>242</v>
      </c>
      <c r="C65" s="3">
        <v>30</v>
      </c>
      <c r="D65" s="4" t="s">
        <v>384</v>
      </c>
      <c r="E65" s="5"/>
      <c r="F65" s="3">
        <f>ROUND(ROUND(C65*E65,2)*C63,2)</f>
        <v>0</v>
      </c>
      <c r="G65" s="4">
        <v>1</v>
      </c>
    </row>
    <row r="66" spans="1:7">
      <c r="A66" s="1" t="s">
        <v>51</v>
      </c>
      <c r="B66" s="2" t="s">
        <v>243</v>
      </c>
      <c r="C66" s="3"/>
      <c r="D66" s="4"/>
      <c r="E66" s="3"/>
      <c r="F66" s="3">
        <f>SUM(F67,F68,F69,F70)</f>
        <v>0</v>
      </c>
      <c r="G66" s="4">
        <v>0</v>
      </c>
    </row>
    <row r="67" spans="1:7">
      <c r="A67" s="1" t="s">
        <v>52</v>
      </c>
      <c r="B67" s="2" t="s">
        <v>244</v>
      </c>
      <c r="C67" s="3">
        <v>3</v>
      </c>
      <c r="D67" s="4" t="s">
        <v>382</v>
      </c>
      <c r="E67" s="5"/>
      <c r="F67" s="3">
        <f>ROUND(ROUND(C67*E67,2)*C63,2)</f>
        <v>0</v>
      </c>
      <c r="G67" s="4">
        <v>1</v>
      </c>
    </row>
    <row r="68" spans="1:7">
      <c r="A68" s="1" t="s">
        <v>53</v>
      </c>
      <c r="B68" s="2" t="s">
        <v>245</v>
      </c>
      <c r="C68" s="3">
        <v>3</v>
      </c>
      <c r="D68" s="4" t="s">
        <v>382</v>
      </c>
      <c r="E68" s="5"/>
      <c r="F68" s="3">
        <f>ROUND(ROUND(C68*E68,2)*C63,2)</f>
        <v>0</v>
      </c>
      <c r="G68" s="4">
        <v>1</v>
      </c>
    </row>
    <row r="69" spans="1:7">
      <c r="A69" s="1" t="s">
        <v>54</v>
      </c>
      <c r="B69" s="2" t="s">
        <v>246</v>
      </c>
      <c r="C69" s="3">
        <v>3</v>
      </c>
      <c r="D69" s="4" t="s">
        <v>382</v>
      </c>
      <c r="E69" s="5"/>
      <c r="F69" s="3">
        <f>ROUND(ROUND(C69*E69,2)*C63,2)</f>
        <v>0</v>
      </c>
      <c r="G69" s="4">
        <v>1</v>
      </c>
    </row>
    <row r="70" spans="1:7">
      <c r="A70" s="1" t="s">
        <v>55</v>
      </c>
      <c r="B70" s="2" t="s">
        <v>247</v>
      </c>
      <c r="C70" s="3">
        <v>3</v>
      </c>
      <c r="D70" s="4" t="s">
        <v>382</v>
      </c>
      <c r="E70" s="5"/>
      <c r="F70" s="3">
        <f>ROUND(ROUND(C70*E70,2)*C63,2)</f>
        <v>0</v>
      </c>
      <c r="G70" s="4">
        <v>1</v>
      </c>
    </row>
    <row r="71" spans="1:7">
      <c r="A71" s="1" t="s">
        <v>56</v>
      </c>
      <c r="B71" s="2" t="s">
        <v>248</v>
      </c>
      <c r="C71" s="3"/>
      <c r="D71" s="4"/>
      <c r="E71" s="3"/>
      <c r="F71" s="3">
        <f>SUM(F72)</f>
        <v>0</v>
      </c>
      <c r="G71" s="4">
        <v>0</v>
      </c>
    </row>
    <row r="72" spans="1:7">
      <c r="A72" s="1" t="s">
        <v>57</v>
      </c>
      <c r="B72" s="2" t="s">
        <v>249</v>
      </c>
      <c r="C72" s="3">
        <v>11</v>
      </c>
      <c r="D72" s="4" t="s">
        <v>382</v>
      </c>
      <c r="E72" s="5"/>
      <c r="F72" s="3">
        <f>ROUND(ROUND(C72*E72,2)*C63,2)</f>
        <v>0</v>
      </c>
      <c r="G72" s="4">
        <v>1</v>
      </c>
    </row>
    <row r="73" spans="1:7">
      <c r="A73" s="1" t="s">
        <v>58</v>
      </c>
      <c r="B73" s="2" t="s">
        <v>250</v>
      </c>
      <c r="C73" s="3"/>
      <c r="D73" s="4"/>
      <c r="E73" s="3"/>
      <c r="F73" s="3">
        <f>SUM(F74,F75,F76)</f>
        <v>0</v>
      </c>
      <c r="G73" s="4">
        <v>0</v>
      </c>
    </row>
    <row r="74" spans="1:7">
      <c r="A74" s="1" t="s">
        <v>59</v>
      </c>
      <c r="B74" s="2" t="s">
        <v>251</v>
      </c>
      <c r="C74" s="3">
        <v>8</v>
      </c>
      <c r="D74" s="4" t="s">
        <v>382</v>
      </c>
      <c r="E74" s="5"/>
      <c r="F74" s="3">
        <f>ROUND(ROUND(C74*E74,2)*C63,2)</f>
        <v>0</v>
      </c>
      <c r="G74" s="4">
        <v>1</v>
      </c>
    </row>
    <row r="75" spans="1:7">
      <c r="A75" s="1" t="s">
        <v>60</v>
      </c>
      <c r="B75" s="2" t="s">
        <v>252</v>
      </c>
      <c r="C75" s="3">
        <v>3</v>
      </c>
      <c r="D75" s="4" t="s">
        <v>382</v>
      </c>
      <c r="E75" s="5"/>
      <c r="F75" s="3">
        <f>ROUND(ROUND(C75*E75,2)*C63,2)</f>
        <v>0</v>
      </c>
      <c r="G75" s="4">
        <v>1</v>
      </c>
    </row>
    <row r="76" spans="1:7">
      <c r="A76" s="1" t="s">
        <v>61</v>
      </c>
      <c r="B76" s="2" t="s">
        <v>253</v>
      </c>
      <c r="C76" s="3">
        <v>4</v>
      </c>
      <c r="D76" s="4" t="s">
        <v>382</v>
      </c>
      <c r="E76" s="5"/>
      <c r="F76" s="3">
        <f>ROUND(ROUND(C76*E76,2)*C63,2)</f>
        <v>0</v>
      </c>
      <c r="G76" s="4">
        <v>1</v>
      </c>
    </row>
    <row r="77" spans="1:7">
      <c r="A77" s="1" t="s">
        <v>62</v>
      </c>
      <c r="B77" s="2" t="s">
        <v>254</v>
      </c>
      <c r="C77" s="3"/>
      <c r="D77" s="4"/>
      <c r="E77" s="3"/>
      <c r="F77" s="3">
        <f>SUM(F78,F79)</f>
        <v>0</v>
      </c>
      <c r="G77" s="4">
        <v>0</v>
      </c>
    </row>
    <row r="78" spans="1:7">
      <c r="A78" s="1" t="s">
        <v>63</v>
      </c>
      <c r="B78" s="2" t="s">
        <v>255</v>
      </c>
      <c r="C78" s="3">
        <v>11</v>
      </c>
      <c r="D78" s="4" t="s">
        <v>382</v>
      </c>
      <c r="E78" s="5"/>
      <c r="F78" s="3">
        <f>ROUND(ROUND(C78*E78,2)*C63,2)</f>
        <v>0</v>
      </c>
      <c r="G78" s="4">
        <v>1</v>
      </c>
    </row>
    <row r="79" spans="1:7">
      <c r="A79" s="1" t="s">
        <v>64</v>
      </c>
      <c r="B79" s="2" t="s">
        <v>256</v>
      </c>
      <c r="C79" s="3">
        <v>3</v>
      </c>
      <c r="D79" s="4" t="s">
        <v>382</v>
      </c>
      <c r="E79" s="5"/>
      <c r="F79" s="3">
        <f>ROUND(ROUND(C79*E79,2)*C63,2)</f>
        <v>0</v>
      </c>
      <c r="G79" s="4">
        <v>1</v>
      </c>
    </row>
    <row r="80" spans="1:7">
      <c r="A80" s="1" t="s">
        <v>65</v>
      </c>
      <c r="B80" s="2" t="s">
        <v>257</v>
      </c>
      <c r="C80" s="3"/>
      <c r="D80" s="4"/>
      <c r="E80" s="3"/>
      <c r="F80" s="3">
        <f>SUM(F81,F82,F83,F84,F85)</f>
        <v>0</v>
      </c>
      <c r="G80" s="4">
        <v>0</v>
      </c>
    </row>
    <row r="81" spans="1:7">
      <c r="A81" s="1" t="s">
        <v>66</v>
      </c>
      <c r="B81" s="2" t="s">
        <v>258</v>
      </c>
      <c r="C81" s="3">
        <v>2</v>
      </c>
      <c r="D81" s="4" t="s">
        <v>382</v>
      </c>
      <c r="E81" s="5"/>
      <c r="F81" s="3">
        <f>ROUND(ROUND(C81*E81,2)*C63,2)</f>
        <v>0</v>
      </c>
      <c r="G81" s="4">
        <v>1</v>
      </c>
    </row>
    <row r="82" spans="1:7">
      <c r="A82" s="1" t="s">
        <v>67</v>
      </c>
      <c r="B82" s="2" t="s">
        <v>259</v>
      </c>
      <c r="C82" s="3">
        <v>9</v>
      </c>
      <c r="D82" s="4" t="s">
        <v>382</v>
      </c>
      <c r="E82" s="5"/>
      <c r="F82" s="3">
        <f>ROUND(ROUND(C82*E82,2)*C63,2)</f>
        <v>0</v>
      </c>
      <c r="G82" s="4">
        <v>1</v>
      </c>
    </row>
    <row r="83" spans="1:7">
      <c r="A83" s="1" t="s">
        <v>68</v>
      </c>
      <c r="B83" s="2" t="s">
        <v>260</v>
      </c>
      <c r="C83" s="3">
        <v>3</v>
      </c>
      <c r="D83" s="4" t="s">
        <v>382</v>
      </c>
      <c r="E83" s="5"/>
      <c r="F83" s="3">
        <f>ROUND(ROUND(C83*E83,2)*C63,2)</f>
        <v>0</v>
      </c>
      <c r="G83" s="4">
        <v>1</v>
      </c>
    </row>
    <row r="84" spans="1:7">
      <c r="A84" s="1" t="s">
        <v>69</v>
      </c>
      <c r="B84" s="2" t="s">
        <v>261</v>
      </c>
      <c r="C84" s="3">
        <v>2</v>
      </c>
      <c r="D84" s="4" t="s">
        <v>382</v>
      </c>
      <c r="E84" s="5"/>
      <c r="F84" s="3">
        <f>ROUND(ROUND(C84*E84,2)*C63,2)</f>
        <v>0</v>
      </c>
      <c r="G84" s="4">
        <v>1</v>
      </c>
    </row>
    <row r="85" spans="1:7">
      <c r="A85" s="1" t="s">
        <v>70</v>
      </c>
      <c r="B85" s="2" t="s">
        <v>262</v>
      </c>
      <c r="C85" s="3">
        <v>5</v>
      </c>
      <c r="D85" s="4" t="s">
        <v>382</v>
      </c>
      <c r="E85" s="5"/>
      <c r="F85" s="3">
        <f>ROUND(ROUND(C85*E85,2)*C63,2)</f>
        <v>0</v>
      </c>
      <c r="G85" s="4">
        <v>1</v>
      </c>
    </row>
    <row r="86" spans="1:7">
      <c r="A86" s="1" t="s">
        <v>71</v>
      </c>
      <c r="B86" s="2" t="s">
        <v>263</v>
      </c>
      <c r="C86" s="3"/>
      <c r="D86" s="4"/>
      <c r="E86" s="3"/>
      <c r="F86" s="3">
        <f>SUM(F87)</f>
        <v>0</v>
      </c>
      <c r="G86" s="4">
        <v>0</v>
      </c>
    </row>
    <row r="87" spans="1:7">
      <c r="A87" s="1" t="s">
        <v>72</v>
      </c>
      <c r="B87" s="2" t="s">
        <v>264</v>
      </c>
      <c r="C87" s="3">
        <v>6</v>
      </c>
      <c r="D87" s="4" t="s">
        <v>382</v>
      </c>
      <c r="E87" s="5"/>
      <c r="F87" s="3">
        <f>ROUND(ROUND(C87*E87,2)*C63,2)</f>
        <v>0</v>
      </c>
      <c r="G87" s="4">
        <v>1</v>
      </c>
    </row>
    <row r="88" spans="1:7">
      <c r="A88" s="1" t="s">
        <v>73</v>
      </c>
      <c r="B88" s="2" t="s">
        <v>265</v>
      </c>
      <c r="C88" s="3"/>
      <c r="D88" s="4"/>
      <c r="E88" s="3"/>
      <c r="F88" s="3">
        <f>SUM(F89,F90,F91,F92,F93,F94,F95)</f>
        <v>0</v>
      </c>
      <c r="G88" s="4">
        <v>0</v>
      </c>
    </row>
    <row r="89" spans="1:7">
      <c r="A89" s="1" t="s">
        <v>74</v>
      </c>
      <c r="B89" s="2" t="s">
        <v>266</v>
      </c>
      <c r="C89" s="3">
        <v>8</v>
      </c>
      <c r="D89" s="4" t="s">
        <v>382</v>
      </c>
      <c r="E89" s="5"/>
      <c r="F89" s="3">
        <f>ROUND(ROUND(C89*E89,2)*C63,2)</f>
        <v>0</v>
      </c>
      <c r="G89" s="4">
        <v>1</v>
      </c>
    </row>
    <row r="90" spans="1:7">
      <c r="A90" s="1" t="s">
        <v>75</v>
      </c>
      <c r="B90" s="2" t="s">
        <v>267</v>
      </c>
      <c r="C90" s="3">
        <v>8</v>
      </c>
      <c r="D90" s="4" t="s">
        <v>382</v>
      </c>
      <c r="E90" s="5"/>
      <c r="F90" s="3">
        <f>ROUND(ROUND(C90*E90,2)*C63,2)</f>
        <v>0</v>
      </c>
      <c r="G90" s="4">
        <v>1</v>
      </c>
    </row>
    <row r="91" spans="1:7">
      <c r="A91" s="1" t="s">
        <v>76</v>
      </c>
      <c r="B91" s="2" t="s">
        <v>268</v>
      </c>
      <c r="C91" s="3">
        <v>8</v>
      </c>
      <c r="D91" s="4" t="s">
        <v>382</v>
      </c>
      <c r="E91" s="5"/>
      <c r="F91" s="3">
        <f>ROUND(ROUND(C91*E91,2)*C63,2)</f>
        <v>0</v>
      </c>
      <c r="G91" s="4">
        <v>1</v>
      </c>
    </row>
    <row r="92" spans="1:7">
      <c r="A92" s="1" t="s">
        <v>77</v>
      </c>
      <c r="B92" s="2" t="s">
        <v>269</v>
      </c>
      <c r="C92" s="3">
        <v>7</v>
      </c>
      <c r="D92" s="4" t="s">
        <v>382</v>
      </c>
      <c r="E92" s="5"/>
      <c r="F92" s="3">
        <f>ROUND(ROUND(C92*E92,2)*C63,2)</f>
        <v>0</v>
      </c>
      <c r="G92" s="4">
        <v>1</v>
      </c>
    </row>
    <row r="93" spans="1:7">
      <c r="A93" s="1" t="s">
        <v>78</v>
      </c>
      <c r="B93" s="2" t="s">
        <v>270</v>
      </c>
      <c r="C93" s="3">
        <v>7</v>
      </c>
      <c r="D93" s="4" t="s">
        <v>382</v>
      </c>
      <c r="E93" s="5"/>
      <c r="F93" s="3">
        <f>ROUND(ROUND(C93*E93,2)*C63,2)</f>
        <v>0</v>
      </c>
      <c r="G93" s="4">
        <v>1</v>
      </c>
    </row>
    <row r="94" spans="1:7">
      <c r="A94" s="1" t="s">
        <v>79</v>
      </c>
      <c r="B94" s="2" t="s">
        <v>271</v>
      </c>
      <c r="C94" s="3">
        <v>7</v>
      </c>
      <c r="D94" s="4" t="s">
        <v>382</v>
      </c>
      <c r="E94" s="5"/>
      <c r="F94" s="3">
        <f>ROUND(ROUND(C94*E94,2)*C63,2)</f>
        <v>0</v>
      </c>
      <c r="G94" s="4">
        <v>1</v>
      </c>
    </row>
    <row r="95" spans="1:7">
      <c r="A95" s="1" t="s">
        <v>80</v>
      </c>
      <c r="B95" s="2" t="s">
        <v>272</v>
      </c>
      <c r="C95" s="3">
        <v>9</v>
      </c>
      <c r="D95" s="4" t="s">
        <v>382</v>
      </c>
      <c r="E95" s="5"/>
      <c r="F95" s="3">
        <f>ROUND(ROUND(C95*E95,2)*C63,2)</f>
        <v>0</v>
      </c>
      <c r="G95" s="4">
        <v>1</v>
      </c>
    </row>
    <row r="96" spans="1:7">
      <c r="A96" s="1" t="s">
        <v>81</v>
      </c>
      <c r="B96" s="2" t="s">
        <v>273</v>
      </c>
      <c r="C96" s="3"/>
      <c r="D96" s="4"/>
      <c r="E96" s="3"/>
      <c r="F96" s="3">
        <f>SUM(F97)</f>
        <v>0</v>
      </c>
      <c r="G96" s="4">
        <v>0</v>
      </c>
    </row>
    <row r="97" spans="1:7">
      <c r="A97" s="1" t="s">
        <v>82</v>
      </c>
      <c r="B97" s="2" t="s">
        <v>274</v>
      </c>
      <c r="C97" s="3">
        <v>18</v>
      </c>
      <c r="D97" s="4" t="s">
        <v>382</v>
      </c>
      <c r="E97" s="5"/>
      <c r="F97" s="3">
        <f>ROUND(ROUND(C97*E97,2)*C63,2)</f>
        <v>0</v>
      </c>
      <c r="G97" s="4">
        <v>1</v>
      </c>
    </row>
    <row r="98" spans="1:7">
      <c r="A98" s="1" t="s">
        <v>83</v>
      </c>
      <c r="B98" s="2" t="s">
        <v>275</v>
      </c>
      <c r="C98" s="3"/>
      <c r="D98" s="4"/>
      <c r="E98" s="3"/>
      <c r="F98" s="3">
        <f>SUM(F99)</f>
        <v>0</v>
      </c>
      <c r="G98" s="4">
        <v>0</v>
      </c>
    </row>
    <row r="99" spans="1:7">
      <c r="A99" s="1" t="s">
        <v>84</v>
      </c>
      <c r="B99" s="2" t="s">
        <v>276</v>
      </c>
      <c r="C99" s="3">
        <v>4</v>
      </c>
      <c r="D99" s="4" t="s">
        <v>382</v>
      </c>
      <c r="E99" s="5"/>
      <c r="F99" s="3">
        <f>ROUND(ROUND(C99*E99,2)*C63,2)</f>
        <v>0</v>
      </c>
      <c r="G99" s="4">
        <v>1</v>
      </c>
    </row>
    <row r="100" spans="1:7">
      <c r="A100" s="1" t="s">
        <v>85</v>
      </c>
      <c r="B100" s="2" t="s">
        <v>277</v>
      </c>
      <c r="C100" s="3"/>
      <c r="D100" s="4"/>
      <c r="E100" s="3"/>
      <c r="F100" s="3">
        <f>SUM(F101,F102)</f>
        <v>0</v>
      </c>
      <c r="G100" s="4">
        <v>0</v>
      </c>
    </row>
    <row r="101" spans="1:7">
      <c r="A101" s="1" t="s">
        <v>86</v>
      </c>
      <c r="B101" s="2" t="s">
        <v>278</v>
      </c>
      <c r="C101" s="3">
        <v>7</v>
      </c>
      <c r="D101" s="4" t="s">
        <v>382</v>
      </c>
      <c r="E101" s="5"/>
      <c r="F101" s="3">
        <f>ROUND(ROUND(C101*E101,2)*C63,2)</f>
        <v>0</v>
      </c>
      <c r="G101" s="4">
        <v>1</v>
      </c>
    </row>
    <row r="102" spans="1:7">
      <c r="A102" s="1" t="s">
        <v>87</v>
      </c>
      <c r="B102" s="2" t="s">
        <v>279</v>
      </c>
      <c r="C102" s="3">
        <v>2</v>
      </c>
      <c r="D102" s="4" t="s">
        <v>382</v>
      </c>
      <c r="E102" s="5"/>
      <c r="F102" s="3">
        <f>ROUND(ROUND(C102*E102,2)*C63,2)</f>
        <v>0</v>
      </c>
      <c r="G102" s="4">
        <v>1</v>
      </c>
    </row>
    <row r="103" spans="1:7">
      <c r="A103" s="1" t="s">
        <v>88</v>
      </c>
      <c r="B103" s="2" t="s">
        <v>280</v>
      </c>
      <c r="C103" s="3"/>
      <c r="D103" s="4"/>
      <c r="E103" s="3"/>
      <c r="F103" s="3">
        <f>SUM(F104)</f>
        <v>0</v>
      </c>
      <c r="G103" s="4">
        <v>0</v>
      </c>
    </row>
    <row r="104" spans="1:7">
      <c r="A104" s="1" t="s">
        <v>89</v>
      </c>
      <c r="B104" s="2" t="s">
        <v>281</v>
      </c>
      <c r="C104" s="3">
        <v>7</v>
      </c>
      <c r="D104" s="4" t="s">
        <v>382</v>
      </c>
      <c r="E104" s="5"/>
      <c r="F104" s="3">
        <f>ROUND(ROUND(C104*E104,2)*C63,2)</f>
        <v>0</v>
      </c>
      <c r="G104" s="4">
        <v>1</v>
      </c>
    </row>
    <row r="105" spans="1:7">
      <c r="A105" s="1" t="s">
        <v>90</v>
      </c>
      <c r="B105" s="2" t="s">
        <v>282</v>
      </c>
      <c r="C105" s="3"/>
      <c r="D105" s="4"/>
      <c r="E105" s="3"/>
      <c r="F105" s="3">
        <f>SUM(F106)</f>
        <v>0</v>
      </c>
      <c r="G105" s="4">
        <v>0</v>
      </c>
    </row>
    <row r="106" spans="1:7">
      <c r="A106" s="1" t="s">
        <v>91</v>
      </c>
      <c r="B106" s="2" t="s">
        <v>283</v>
      </c>
      <c r="C106" s="3">
        <v>3</v>
      </c>
      <c r="D106" s="4" t="s">
        <v>382</v>
      </c>
      <c r="E106" s="5"/>
      <c r="F106" s="3">
        <f>ROUND(ROUND(C106*E106,2)*C63,2)</f>
        <v>0</v>
      </c>
      <c r="G106" s="4">
        <v>1</v>
      </c>
    </row>
    <row r="107" spans="1:7">
      <c r="A107" s="1" t="s">
        <v>92</v>
      </c>
      <c r="B107" s="2" t="s">
        <v>284</v>
      </c>
      <c r="C107" s="3"/>
      <c r="D107" s="4"/>
      <c r="E107" s="3"/>
      <c r="F107" s="3">
        <f>SUM(F108)</f>
        <v>0</v>
      </c>
      <c r="G107" s="4">
        <v>0</v>
      </c>
    </row>
    <row r="108" spans="1:7">
      <c r="A108" s="1" t="s">
        <v>93</v>
      </c>
      <c r="B108" s="2" t="s">
        <v>285</v>
      </c>
      <c r="C108" s="3">
        <v>2</v>
      </c>
      <c r="D108" s="4" t="s">
        <v>382</v>
      </c>
      <c r="E108" s="5"/>
      <c r="F108" s="3">
        <f>ROUND(ROUND(C108*E108,2)*C63,2)</f>
        <v>0</v>
      </c>
      <c r="G108" s="4">
        <v>1</v>
      </c>
    </row>
    <row r="109" spans="1:7">
      <c r="A109" s="1" t="s">
        <v>94</v>
      </c>
      <c r="B109" s="2" t="s">
        <v>286</v>
      </c>
      <c r="C109" s="3"/>
      <c r="D109" s="4"/>
      <c r="E109" s="3"/>
      <c r="F109" s="3">
        <f>SUM(F110)</f>
        <v>0</v>
      </c>
      <c r="G109" s="4">
        <v>0</v>
      </c>
    </row>
    <row r="110" spans="1:7">
      <c r="A110" s="1" t="s">
        <v>95</v>
      </c>
      <c r="B110" s="2" t="s">
        <v>287</v>
      </c>
      <c r="C110" s="3">
        <v>2</v>
      </c>
      <c r="D110" s="4" t="s">
        <v>382</v>
      </c>
      <c r="E110" s="5"/>
      <c r="F110" s="3">
        <f>ROUND(ROUND(C110*E110,2)*C63,2)</f>
        <v>0</v>
      </c>
      <c r="G110" s="4">
        <v>1</v>
      </c>
    </row>
    <row r="111" spans="1:7">
      <c r="A111" s="1" t="s">
        <v>96</v>
      </c>
      <c r="B111" s="2" t="s">
        <v>288</v>
      </c>
      <c r="C111" s="3"/>
      <c r="D111" s="4"/>
      <c r="E111" s="3"/>
      <c r="F111" s="3">
        <f>SUM(F112)</f>
        <v>0</v>
      </c>
      <c r="G111" s="4">
        <v>0</v>
      </c>
    </row>
    <row r="112" spans="1:7">
      <c r="A112" s="1" t="s">
        <v>97</v>
      </c>
      <c r="B112" s="2" t="s">
        <v>289</v>
      </c>
      <c r="C112" s="3">
        <v>7</v>
      </c>
      <c r="D112" s="4" t="s">
        <v>382</v>
      </c>
      <c r="E112" s="5"/>
      <c r="F112" s="3">
        <f>ROUND(ROUND(C112*E112,2)*C63,2)</f>
        <v>0</v>
      </c>
      <c r="G112" s="4">
        <v>1</v>
      </c>
    </row>
    <row r="113" spans="1:7">
      <c r="A113" s="1" t="s">
        <v>98</v>
      </c>
      <c r="B113" s="2" t="s">
        <v>290</v>
      </c>
      <c r="C113" s="3"/>
      <c r="D113" s="4"/>
      <c r="E113" s="3"/>
      <c r="F113" s="3">
        <f>SUM(F114)</f>
        <v>0</v>
      </c>
      <c r="G113" s="4">
        <v>0</v>
      </c>
    </row>
    <row r="114" spans="1:7">
      <c r="A114" s="1" t="s">
        <v>99</v>
      </c>
      <c r="B114" s="2" t="s">
        <v>291</v>
      </c>
      <c r="C114" s="3">
        <v>8</v>
      </c>
      <c r="D114" s="4" t="s">
        <v>382</v>
      </c>
      <c r="E114" s="5"/>
      <c r="F114" s="3">
        <f>ROUND(ROUND(C114*E114,2)*C63,2)</f>
        <v>0</v>
      </c>
      <c r="G114" s="4">
        <v>1</v>
      </c>
    </row>
    <row r="115" spans="1:7">
      <c r="A115" s="1" t="s">
        <v>100</v>
      </c>
      <c r="B115" s="2" t="s">
        <v>292</v>
      </c>
      <c r="C115" s="3"/>
      <c r="D115" s="4"/>
      <c r="E115" s="3"/>
      <c r="F115" s="3">
        <f>SUM(F116,F117,F118,F119)</f>
        <v>0</v>
      </c>
      <c r="G115" s="4">
        <v>0</v>
      </c>
    </row>
    <row r="116" spans="1:7">
      <c r="A116" s="1" t="s">
        <v>101</v>
      </c>
      <c r="B116" s="2" t="s">
        <v>293</v>
      </c>
      <c r="C116" s="3">
        <v>3</v>
      </c>
      <c r="D116" s="4" t="s">
        <v>382</v>
      </c>
      <c r="E116" s="5"/>
      <c r="F116" s="3">
        <f>ROUND(ROUND(C116*E116,2)*C63,2)</f>
        <v>0</v>
      </c>
      <c r="G116" s="4">
        <v>1</v>
      </c>
    </row>
    <row r="117" spans="1:7">
      <c r="A117" s="1" t="s">
        <v>102</v>
      </c>
      <c r="B117" s="2" t="s">
        <v>294</v>
      </c>
      <c r="C117" s="3">
        <v>3</v>
      </c>
      <c r="D117" s="4" t="s">
        <v>382</v>
      </c>
      <c r="E117" s="5"/>
      <c r="F117" s="3">
        <f>ROUND(ROUND(C117*E117,2)*C63,2)</f>
        <v>0</v>
      </c>
      <c r="G117" s="4">
        <v>1</v>
      </c>
    </row>
    <row r="118" spans="1:7">
      <c r="A118" s="1" t="s">
        <v>103</v>
      </c>
      <c r="B118" s="2" t="s">
        <v>295</v>
      </c>
      <c r="C118" s="3">
        <v>2</v>
      </c>
      <c r="D118" s="4" t="s">
        <v>382</v>
      </c>
      <c r="E118" s="5"/>
      <c r="F118" s="3">
        <f>ROUND(ROUND(C118*E118,2)*C63,2)</f>
        <v>0</v>
      </c>
      <c r="G118" s="4">
        <v>1</v>
      </c>
    </row>
    <row r="119" spans="1:7">
      <c r="A119" s="1" t="s">
        <v>104</v>
      </c>
      <c r="B119" s="2" t="s">
        <v>296</v>
      </c>
      <c r="C119" s="3">
        <v>8</v>
      </c>
      <c r="D119" s="4" t="s">
        <v>382</v>
      </c>
      <c r="E119" s="5"/>
      <c r="F119" s="3">
        <f>ROUND(ROUND(C119*E119,2)*C63,2)</f>
        <v>0</v>
      </c>
      <c r="G119" s="4">
        <v>1</v>
      </c>
    </row>
    <row r="120" spans="1:7">
      <c r="A120" s="1" t="s">
        <v>105</v>
      </c>
      <c r="B120" s="2" t="s">
        <v>297</v>
      </c>
      <c r="C120" s="3">
        <v>1</v>
      </c>
      <c r="D120" s="4"/>
      <c r="E120" s="3"/>
      <c r="F120" s="3">
        <f>SUM(F121,F123,F125,F127,F130,F136,F141,F143,F146,F149,F151,F153)</f>
        <v>0</v>
      </c>
      <c r="G120" s="4">
        <v>0</v>
      </c>
    </row>
    <row r="121" spans="1:7">
      <c r="A121" s="1" t="s">
        <v>106</v>
      </c>
      <c r="B121" s="2" t="s">
        <v>298</v>
      </c>
      <c r="C121" s="3"/>
      <c r="D121" s="4"/>
      <c r="E121" s="3"/>
      <c r="F121" s="3">
        <f>SUM(F122)</f>
        <v>0</v>
      </c>
      <c r="G121" s="4">
        <v>0</v>
      </c>
    </row>
    <row r="122" spans="1:7">
      <c r="A122" s="1" t="s">
        <v>107</v>
      </c>
      <c r="B122" s="2" t="s">
        <v>299</v>
      </c>
      <c r="C122" s="3">
        <v>90</v>
      </c>
      <c r="D122" s="4" t="s">
        <v>384</v>
      </c>
      <c r="E122" s="5"/>
      <c r="F122" s="3">
        <f>ROUND(ROUND(C122*E122,2)*C120,2)</f>
        <v>0</v>
      </c>
      <c r="G122" s="4">
        <v>1</v>
      </c>
    </row>
    <row r="123" spans="1:7">
      <c r="A123" s="1" t="s">
        <v>108</v>
      </c>
      <c r="B123" s="2" t="s">
        <v>300</v>
      </c>
      <c r="C123" s="3"/>
      <c r="D123" s="4"/>
      <c r="E123" s="3"/>
      <c r="F123" s="3">
        <f>SUM(F124)</f>
        <v>0</v>
      </c>
      <c r="G123" s="4">
        <v>0</v>
      </c>
    </row>
    <row r="124" spans="1:7">
      <c r="A124" s="1" t="s">
        <v>109</v>
      </c>
      <c r="B124" s="2" t="s">
        <v>301</v>
      </c>
      <c r="C124" s="3">
        <v>9</v>
      </c>
      <c r="D124" s="4" t="s">
        <v>384</v>
      </c>
      <c r="E124" s="5"/>
      <c r="F124" s="3">
        <f>ROUND(ROUND(C124*E124,2)*C120,2)</f>
        <v>0</v>
      </c>
      <c r="G124" s="4">
        <v>1</v>
      </c>
    </row>
    <row r="125" spans="1:7">
      <c r="A125" s="1" t="s">
        <v>110</v>
      </c>
      <c r="B125" s="2" t="s">
        <v>302</v>
      </c>
      <c r="C125" s="3"/>
      <c r="D125" s="4"/>
      <c r="E125" s="3"/>
      <c r="F125" s="3">
        <f>SUM(F126)</f>
        <v>0</v>
      </c>
      <c r="G125" s="4">
        <v>0</v>
      </c>
    </row>
    <row r="126" spans="1:7">
      <c r="A126" s="1" t="s">
        <v>111</v>
      </c>
      <c r="B126" s="2" t="s">
        <v>303</v>
      </c>
      <c r="C126" s="3">
        <v>2</v>
      </c>
      <c r="D126" s="4" t="s">
        <v>382</v>
      </c>
      <c r="E126" s="5"/>
      <c r="F126" s="3">
        <f>ROUND(ROUND(C126*E126,2)*C120,2)</f>
        <v>0</v>
      </c>
      <c r="G126" s="4">
        <v>1</v>
      </c>
    </row>
    <row r="127" spans="1:7">
      <c r="A127" s="1" t="s">
        <v>112</v>
      </c>
      <c r="B127" s="2" t="s">
        <v>304</v>
      </c>
      <c r="C127" s="3"/>
      <c r="D127" s="4"/>
      <c r="E127" s="3"/>
      <c r="F127" s="3">
        <f>SUM(F128,F129)</f>
        <v>0</v>
      </c>
      <c r="G127" s="4">
        <v>0</v>
      </c>
    </row>
    <row r="128" spans="1:7">
      <c r="A128" s="1" t="s">
        <v>113</v>
      </c>
      <c r="B128" s="2" t="s">
        <v>305</v>
      </c>
      <c r="C128" s="3">
        <v>8</v>
      </c>
      <c r="D128" s="4" t="s">
        <v>382</v>
      </c>
      <c r="E128" s="5"/>
      <c r="F128" s="3">
        <f>ROUND(ROUND(C128*E128,2)*C120,2)</f>
        <v>0</v>
      </c>
      <c r="G128" s="4">
        <v>1</v>
      </c>
    </row>
    <row r="129" spans="1:7">
      <c r="A129" s="1" t="s">
        <v>114</v>
      </c>
      <c r="B129" s="2" t="s">
        <v>306</v>
      </c>
      <c r="C129" s="3">
        <v>16</v>
      </c>
      <c r="D129" s="4" t="s">
        <v>382</v>
      </c>
      <c r="E129" s="5"/>
      <c r="F129" s="3">
        <f>ROUND(ROUND(C129*E129,2)*C120,2)</f>
        <v>0</v>
      </c>
      <c r="G129" s="4">
        <v>1</v>
      </c>
    </row>
    <row r="130" spans="1:7">
      <c r="A130" s="1" t="s">
        <v>115</v>
      </c>
      <c r="B130" s="2" t="s">
        <v>307</v>
      </c>
      <c r="C130" s="3"/>
      <c r="D130" s="4"/>
      <c r="E130" s="3"/>
      <c r="F130" s="3">
        <f>SUM(F131,F132,F133,F134,F135)</f>
        <v>0</v>
      </c>
      <c r="G130" s="4">
        <v>0</v>
      </c>
    </row>
    <row r="131" spans="1:7">
      <c r="A131" s="1" t="s">
        <v>116</v>
      </c>
      <c r="B131" s="2" t="s">
        <v>308</v>
      </c>
      <c r="C131" s="3">
        <v>200</v>
      </c>
      <c r="D131" s="4" t="s">
        <v>384</v>
      </c>
      <c r="E131" s="5"/>
      <c r="F131" s="3">
        <f>ROUND(ROUND(C131*E131,2)*C120,2)</f>
        <v>0</v>
      </c>
      <c r="G131" s="4">
        <v>1</v>
      </c>
    </row>
    <row r="132" spans="1:7">
      <c r="A132" s="1" t="s">
        <v>117</v>
      </c>
      <c r="B132" s="2" t="s">
        <v>309</v>
      </c>
      <c r="C132" s="3">
        <v>400</v>
      </c>
      <c r="D132" s="4" t="s">
        <v>384</v>
      </c>
      <c r="E132" s="5"/>
      <c r="F132" s="3">
        <f>ROUND(ROUND(C132*E132,2)*C120,2)</f>
        <v>0</v>
      </c>
      <c r="G132" s="4">
        <v>1</v>
      </c>
    </row>
    <row r="133" spans="1:7">
      <c r="A133" s="1" t="s">
        <v>118</v>
      </c>
      <c r="B133" s="2" t="s">
        <v>310</v>
      </c>
      <c r="C133" s="3">
        <v>700</v>
      </c>
      <c r="D133" s="4" t="s">
        <v>384</v>
      </c>
      <c r="E133" s="5"/>
      <c r="F133" s="3">
        <f>ROUND(ROUND(C133*E133,2)*C120,2)</f>
        <v>0</v>
      </c>
      <c r="G133" s="4">
        <v>1</v>
      </c>
    </row>
    <row r="134" spans="1:7">
      <c r="A134" s="1" t="s">
        <v>119</v>
      </c>
      <c r="B134" s="2" t="s">
        <v>311</v>
      </c>
      <c r="C134" s="3">
        <v>100</v>
      </c>
      <c r="D134" s="4" t="s">
        <v>384</v>
      </c>
      <c r="E134" s="5"/>
      <c r="F134" s="3">
        <f>ROUND(ROUND(C134*E134,2)*C120,2)</f>
        <v>0</v>
      </c>
      <c r="G134" s="4">
        <v>1</v>
      </c>
    </row>
    <row r="135" spans="1:7">
      <c r="A135" s="1" t="s">
        <v>120</v>
      </c>
      <c r="B135" s="2" t="s">
        <v>312</v>
      </c>
      <c r="C135" s="3">
        <v>400</v>
      </c>
      <c r="D135" s="4" t="s">
        <v>384</v>
      </c>
      <c r="E135" s="5"/>
      <c r="F135" s="3">
        <f>ROUND(ROUND(C135*E135,2)*C120,2)</f>
        <v>0</v>
      </c>
      <c r="G135" s="4">
        <v>1</v>
      </c>
    </row>
    <row r="136" spans="1:7">
      <c r="A136" s="1" t="s">
        <v>121</v>
      </c>
      <c r="B136" s="2" t="s">
        <v>313</v>
      </c>
      <c r="C136" s="3"/>
      <c r="D136" s="4"/>
      <c r="E136" s="3"/>
      <c r="F136" s="3">
        <f>SUM(F137,F138,F139,F140)</f>
        <v>0</v>
      </c>
      <c r="G136" s="4">
        <v>0</v>
      </c>
    </row>
    <row r="137" spans="1:7">
      <c r="A137" s="1" t="s">
        <v>122</v>
      </c>
      <c r="B137" s="2" t="s">
        <v>314</v>
      </c>
      <c r="C137" s="3">
        <v>7</v>
      </c>
      <c r="D137" s="4" t="s">
        <v>382</v>
      </c>
      <c r="E137" s="5"/>
      <c r="F137" s="3">
        <f>ROUND(ROUND(C137*E137,2)*C120,2)</f>
        <v>0</v>
      </c>
      <c r="G137" s="4">
        <v>1</v>
      </c>
    </row>
    <row r="138" spans="1:7">
      <c r="A138" s="1" t="s">
        <v>123</v>
      </c>
      <c r="B138" s="2" t="s">
        <v>315</v>
      </c>
      <c r="C138" s="3">
        <v>4</v>
      </c>
      <c r="D138" s="4" t="s">
        <v>382</v>
      </c>
      <c r="E138" s="5"/>
      <c r="F138" s="3">
        <f>ROUND(ROUND(C138*E138,2)*C120,2)</f>
        <v>0</v>
      </c>
      <c r="G138" s="4">
        <v>1</v>
      </c>
    </row>
    <row r="139" spans="1:7">
      <c r="A139" s="1" t="s">
        <v>124</v>
      </c>
      <c r="B139" s="2" t="s">
        <v>316</v>
      </c>
      <c r="C139" s="3">
        <v>8</v>
      </c>
      <c r="D139" s="4" t="s">
        <v>382</v>
      </c>
      <c r="E139" s="5"/>
      <c r="F139" s="3">
        <f>ROUND(ROUND(C139*E139,2)*C120,2)</f>
        <v>0</v>
      </c>
      <c r="G139" s="4">
        <v>1</v>
      </c>
    </row>
    <row r="140" spans="1:7">
      <c r="A140" s="1" t="s">
        <v>125</v>
      </c>
      <c r="B140" s="2" t="s">
        <v>317</v>
      </c>
      <c r="C140" s="3">
        <v>33</v>
      </c>
      <c r="D140" s="4" t="s">
        <v>382</v>
      </c>
      <c r="E140" s="5"/>
      <c r="F140" s="3">
        <f>ROUND(ROUND(C140*E140,2)*C120,2)</f>
        <v>0</v>
      </c>
      <c r="G140" s="4">
        <v>1</v>
      </c>
    </row>
    <row r="141" spans="1:7">
      <c r="A141" s="1" t="s">
        <v>126</v>
      </c>
      <c r="B141" s="2" t="s">
        <v>318</v>
      </c>
      <c r="C141" s="3"/>
      <c r="D141" s="4"/>
      <c r="E141" s="3"/>
      <c r="F141" s="3">
        <f>SUM(F142)</f>
        <v>0</v>
      </c>
      <c r="G141" s="4">
        <v>0</v>
      </c>
    </row>
    <row r="142" spans="1:7">
      <c r="A142" s="1" t="s">
        <v>127</v>
      </c>
      <c r="B142" s="2" t="s">
        <v>319</v>
      </c>
      <c r="C142" s="3">
        <v>22</v>
      </c>
      <c r="D142" s="4" t="s">
        <v>382</v>
      </c>
      <c r="E142" s="5"/>
      <c r="F142" s="3">
        <f>ROUND(ROUND(C142*E142,2)*C120,2)</f>
        <v>0</v>
      </c>
      <c r="G142" s="4">
        <v>1</v>
      </c>
    </row>
    <row r="143" spans="1:7">
      <c r="A143" s="1" t="s">
        <v>128</v>
      </c>
      <c r="B143" s="2" t="s">
        <v>320</v>
      </c>
      <c r="C143" s="3"/>
      <c r="D143" s="4"/>
      <c r="E143" s="3"/>
      <c r="F143" s="3">
        <f>SUM(F144,F145)</f>
        <v>0</v>
      </c>
      <c r="G143" s="4">
        <v>0</v>
      </c>
    </row>
    <row r="144" spans="1:7">
      <c r="A144" s="1" t="s">
        <v>129</v>
      </c>
      <c r="B144" s="2" t="s">
        <v>321</v>
      </c>
      <c r="C144" s="3">
        <v>18</v>
      </c>
      <c r="D144" s="4" t="s">
        <v>389</v>
      </c>
      <c r="E144" s="5"/>
      <c r="F144" s="3">
        <f>ROUND(ROUND(C144*E144,2)*C120,2)</f>
        <v>0</v>
      </c>
      <c r="G144" s="4">
        <v>1</v>
      </c>
    </row>
    <row r="145" spans="1:7">
      <c r="A145" s="1" t="s">
        <v>130</v>
      </c>
      <c r="B145" s="2" t="s">
        <v>322</v>
      </c>
      <c r="C145" s="3">
        <v>8</v>
      </c>
      <c r="D145" s="4" t="s">
        <v>389</v>
      </c>
      <c r="E145" s="5"/>
      <c r="F145" s="3">
        <f>ROUND(ROUND(C145*E145,2)*C120,2)</f>
        <v>0</v>
      </c>
      <c r="G145" s="4">
        <v>1</v>
      </c>
    </row>
    <row r="146" spans="1:7">
      <c r="A146" s="1" t="s">
        <v>131</v>
      </c>
      <c r="B146" s="2" t="s">
        <v>323</v>
      </c>
      <c r="C146" s="3"/>
      <c r="D146" s="4"/>
      <c r="E146" s="3"/>
      <c r="F146" s="3">
        <f>SUM(F147,F148)</f>
        <v>0</v>
      </c>
      <c r="G146" s="4">
        <v>0</v>
      </c>
    </row>
    <row r="147" spans="1:7">
      <c r="A147" s="1" t="s">
        <v>132</v>
      </c>
      <c r="B147" s="2" t="s">
        <v>324</v>
      </c>
      <c r="C147" s="3">
        <v>10</v>
      </c>
      <c r="D147" s="4" t="s">
        <v>382</v>
      </c>
      <c r="E147" s="5"/>
      <c r="F147" s="3">
        <f>ROUND(ROUND(C147*E147,2)*C120,2)</f>
        <v>0</v>
      </c>
      <c r="G147" s="4">
        <v>1</v>
      </c>
    </row>
    <row r="148" spans="1:7">
      <c r="A148" s="1" t="s">
        <v>133</v>
      </c>
      <c r="B148" s="2" t="s">
        <v>325</v>
      </c>
      <c r="C148" s="3">
        <v>16</v>
      </c>
      <c r="D148" s="4" t="s">
        <v>382</v>
      </c>
      <c r="E148" s="5"/>
      <c r="F148" s="3">
        <f>ROUND(ROUND(C148*E148,2)*C120,2)</f>
        <v>0</v>
      </c>
      <c r="G148" s="4">
        <v>1</v>
      </c>
    </row>
    <row r="149" spans="1:7">
      <c r="A149" s="1" t="s">
        <v>134</v>
      </c>
      <c r="B149" s="2" t="s">
        <v>326</v>
      </c>
      <c r="C149" s="3"/>
      <c r="D149" s="4"/>
      <c r="E149" s="3"/>
      <c r="F149" s="3">
        <f>SUM(F150)</f>
        <v>0</v>
      </c>
      <c r="G149" s="4">
        <v>0</v>
      </c>
    </row>
    <row r="150" spans="1:7">
      <c r="A150" s="1" t="s">
        <v>135</v>
      </c>
      <c r="B150" s="2" t="s">
        <v>327</v>
      </c>
      <c r="C150" s="3">
        <v>1</v>
      </c>
      <c r="D150" s="4" t="s">
        <v>382</v>
      </c>
      <c r="E150" s="5"/>
      <c r="F150" s="3">
        <f>ROUND(ROUND(C150*E150,2)*C120,2)</f>
        <v>0</v>
      </c>
      <c r="G150" s="4">
        <v>1</v>
      </c>
    </row>
    <row r="151" spans="1:7">
      <c r="A151" s="1" t="s">
        <v>136</v>
      </c>
      <c r="B151" s="2" t="s">
        <v>328</v>
      </c>
      <c r="C151" s="3"/>
      <c r="D151" s="4"/>
      <c r="E151" s="3"/>
      <c r="F151" s="3">
        <f>SUM(F152)</f>
        <v>0</v>
      </c>
      <c r="G151" s="4">
        <v>0</v>
      </c>
    </row>
    <row r="152" spans="1:7">
      <c r="A152" s="1" t="s">
        <v>137</v>
      </c>
      <c r="B152" s="2" t="s">
        <v>329</v>
      </c>
      <c r="C152" s="3">
        <v>26</v>
      </c>
      <c r="D152" s="4" t="s">
        <v>382</v>
      </c>
      <c r="E152" s="5"/>
      <c r="F152" s="3">
        <f>ROUND(ROUND(C152*E152,2)*C120,2)</f>
        <v>0</v>
      </c>
      <c r="G152" s="4">
        <v>1</v>
      </c>
    </row>
    <row r="153" spans="1:7">
      <c r="A153" s="1" t="s">
        <v>138</v>
      </c>
      <c r="B153" s="2" t="s">
        <v>330</v>
      </c>
      <c r="C153" s="3"/>
      <c r="D153" s="4"/>
      <c r="E153" s="3"/>
      <c r="F153" s="3">
        <f>SUM(F154,F155,F156)</f>
        <v>0</v>
      </c>
      <c r="G153" s="4">
        <v>0</v>
      </c>
    </row>
    <row r="154" spans="1:7">
      <c r="A154" s="1" t="s">
        <v>139</v>
      </c>
      <c r="B154" s="2" t="s">
        <v>331</v>
      </c>
      <c r="C154" s="3">
        <v>55</v>
      </c>
      <c r="D154" s="4" t="s">
        <v>382</v>
      </c>
      <c r="E154" s="5"/>
      <c r="F154" s="3">
        <f>ROUND(ROUND(C154*E154,2)*C120,2)</f>
        <v>0</v>
      </c>
      <c r="G154" s="4">
        <v>1</v>
      </c>
    </row>
    <row r="155" spans="1:7">
      <c r="A155" s="1" t="s">
        <v>140</v>
      </c>
      <c r="B155" s="2" t="s">
        <v>332</v>
      </c>
      <c r="C155" s="3">
        <v>36</v>
      </c>
      <c r="D155" s="4" t="s">
        <v>382</v>
      </c>
      <c r="E155" s="5"/>
      <c r="F155" s="3">
        <f>ROUND(ROUND(C155*E155,2)*C120,2)</f>
        <v>0</v>
      </c>
      <c r="G155" s="4">
        <v>1</v>
      </c>
    </row>
    <row r="156" spans="1:7">
      <c r="A156" s="1" t="s">
        <v>141</v>
      </c>
      <c r="B156" s="2" t="s">
        <v>333</v>
      </c>
      <c r="C156" s="3">
        <v>8</v>
      </c>
      <c r="D156" s="4" t="s">
        <v>382</v>
      </c>
      <c r="E156" s="5"/>
      <c r="F156" s="3">
        <f>ROUND(ROUND(C156*E156,2)*C120,2)</f>
        <v>0</v>
      </c>
      <c r="G156" s="4">
        <v>1</v>
      </c>
    </row>
    <row r="157" spans="1:7">
      <c r="A157" s="1" t="s">
        <v>142</v>
      </c>
      <c r="B157" s="2" t="s">
        <v>334</v>
      </c>
      <c r="C157" s="3">
        <v>1</v>
      </c>
      <c r="D157" s="4"/>
      <c r="E157" s="3"/>
      <c r="F157" s="3">
        <f>SUM(F158)</f>
        <v>0</v>
      </c>
      <c r="G157" s="4">
        <v>0</v>
      </c>
    </row>
    <row r="158" spans="1:7">
      <c r="A158" s="1" t="s">
        <v>143</v>
      </c>
      <c r="B158" s="2" t="s">
        <v>335</v>
      </c>
      <c r="C158" s="3"/>
      <c r="D158" s="4"/>
      <c r="E158" s="3"/>
      <c r="F158" s="3">
        <f>SUM(F159)</f>
        <v>0</v>
      </c>
      <c r="G158" s="4">
        <v>0</v>
      </c>
    </row>
    <row r="159" spans="1:7">
      <c r="A159" s="1" t="s">
        <v>144</v>
      </c>
      <c r="B159" s="2" t="s">
        <v>336</v>
      </c>
      <c r="C159" s="3">
        <v>13</v>
      </c>
      <c r="D159" s="4" t="s">
        <v>382</v>
      </c>
      <c r="E159" s="5"/>
      <c r="F159" s="3">
        <f>ROUND(ROUND(C159*E159,2)*C157,2)</f>
        <v>0</v>
      </c>
      <c r="G159" s="4">
        <v>1</v>
      </c>
    </row>
    <row r="160" spans="1:7">
      <c r="A160" s="1" t="s">
        <v>145</v>
      </c>
      <c r="B160" s="2" t="s">
        <v>337</v>
      </c>
      <c r="C160" s="3">
        <v>1</v>
      </c>
      <c r="D160" s="4"/>
      <c r="E160" s="3"/>
      <c r="F160" s="3">
        <f>SUM(F161,F163,F167)</f>
        <v>0</v>
      </c>
      <c r="G160" s="4">
        <v>0</v>
      </c>
    </row>
    <row r="161" spans="1:7">
      <c r="A161" s="1" t="s">
        <v>146</v>
      </c>
      <c r="B161" s="2" t="s">
        <v>338</v>
      </c>
      <c r="C161" s="3"/>
      <c r="D161" s="4"/>
      <c r="E161" s="3"/>
      <c r="F161" s="3">
        <f>SUM(F162)</f>
        <v>0</v>
      </c>
      <c r="G161" s="4">
        <v>0</v>
      </c>
    </row>
    <row r="162" spans="1:7">
      <c r="A162" s="1" t="s">
        <v>147</v>
      </c>
      <c r="B162" s="2" t="s">
        <v>339</v>
      </c>
      <c r="C162" s="3">
        <v>1</v>
      </c>
      <c r="D162" s="4" t="s">
        <v>382</v>
      </c>
      <c r="E162" s="5"/>
      <c r="F162" s="3">
        <f>ROUND(ROUND(C162*E162,2)*C160,2)</f>
        <v>0</v>
      </c>
      <c r="G162" s="4">
        <v>1</v>
      </c>
    </row>
    <row r="163" spans="1:7">
      <c r="A163" s="1" t="s">
        <v>148</v>
      </c>
      <c r="B163" s="2" t="s">
        <v>340</v>
      </c>
      <c r="C163" s="3"/>
      <c r="D163" s="4"/>
      <c r="E163" s="3"/>
      <c r="F163" s="3">
        <f>SUM(F164,F165,F166)</f>
        <v>0</v>
      </c>
      <c r="G163" s="4">
        <v>0</v>
      </c>
    </row>
    <row r="164" spans="1:7">
      <c r="A164" s="1" t="s">
        <v>149</v>
      </c>
      <c r="B164" s="2" t="s">
        <v>341</v>
      </c>
      <c r="C164" s="3">
        <v>11</v>
      </c>
      <c r="D164" s="4" t="s">
        <v>383</v>
      </c>
      <c r="E164" s="5"/>
      <c r="F164" s="3">
        <f>ROUND(ROUND(C164*E164,2)*C160,2)</f>
        <v>0</v>
      </c>
      <c r="G164" s="4">
        <v>1</v>
      </c>
    </row>
    <row r="165" spans="1:7">
      <c r="A165" s="1" t="s">
        <v>150</v>
      </c>
      <c r="B165" s="2" t="s">
        <v>342</v>
      </c>
      <c r="C165" s="3">
        <v>2</v>
      </c>
      <c r="D165" s="4" t="s">
        <v>382</v>
      </c>
      <c r="E165" s="5"/>
      <c r="F165" s="3">
        <f>ROUND(ROUND(C165*E165,2)*C160,2)</f>
        <v>0</v>
      </c>
      <c r="G165" s="4">
        <v>1</v>
      </c>
    </row>
    <row r="166" spans="1:7">
      <c r="A166" s="1" t="s">
        <v>151</v>
      </c>
      <c r="B166" s="2" t="s">
        <v>343</v>
      </c>
      <c r="C166" s="3">
        <v>4</v>
      </c>
      <c r="D166" s="4" t="s">
        <v>382</v>
      </c>
      <c r="E166" s="5"/>
      <c r="F166" s="3">
        <f>ROUND(ROUND(C166*E166,2)*C160,2)</f>
        <v>0</v>
      </c>
      <c r="G166" s="4">
        <v>1</v>
      </c>
    </row>
    <row r="167" spans="1:7">
      <c r="A167" s="1" t="s">
        <v>152</v>
      </c>
      <c r="B167" s="2" t="s">
        <v>344</v>
      </c>
      <c r="C167" s="3"/>
      <c r="D167" s="4"/>
      <c r="E167" s="3"/>
      <c r="F167" s="3">
        <f>SUM(F168)</f>
        <v>0</v>
      </c>
      <c r="G167" s="4">
        <v>0</v>
      </c>
    </row>
    <row r="168" spans="1:7">
      <c r="A168" s="1" t="s">
        <v>153</v>
      </c>
      <c r="B168" s="2" t="s">
        <v>345</v>
      </c>
      <c r="C168" s="3">
        <v>6</v>
      </c>
      <c r="D168" s="4" t="s">
        <v>382</v>
      </c>
      <c r="E168" s="5"/>
      <c r="F168" s="3">
        <f>ROUND(ROUND(C168*E168,2)*C160,2)</f>
        <v>0</v>
      </c>
      <c r="G168" s="4">
        <v>1</v>
      </c>
    </row>
    <row r="169" spans="1:7">
      <c r="A169" s="1" t="s">
        <v>154</v>
      </c>
      <c r="B169" s="2" t="s">
        <v>346</v>
      </c>
      <c r="C169" s="3">
        <v>1</v>
      </c>
      <c r="D169" s="4"/>
      <c r="E169" s="3"/>
      <c r="F169" s="3">
        <f>SUM(F170,F174)</f>
        <v>0</v>
      </c>
      <c r="G169" s="4">
        <v>0</v>
      </c>
    </row>
    <row r="170" spans="1:7">
      <c r="A170" s="1" t="s">
        <v>155</v>
      </c>
      <c r="B170" s="2" t="s">
        <v>347</v>
      </c>
      <c r="C170" s="3"/>
      <c r="D170" s="4"/>
      <c r="E170" s="3"/>
      <c r="F170" s="3">
        <f>SUM(F171,F172,F173)</f>
        <v>0</v>
      </c>
      <c r="G170" s="4">
        <v>0</v>
      </c>
    </row>
    <row r="171" spans="1:7">
      <c r="A171" s="1" t="s">
        <v>156</v>
      </c>
      <c r="B171" s="2" t="s">
        <v>348</v>
      </c>
      <c r="C171" s="3">
        <v>40</v>
      </c>
      <c r="D171" s="4" t="s">
        <v>383</v>
      </c>
      <c r="E171" s="5"/>
      <c r="F171" s="3">
        <f>ROUND(ROUND(C171*E171,2)*C169,2)</f>
        <v>0</v>
      </c>
      <c r="G171" s="4">
        <v>1</v>
      </c>
    </row>
    <row r="172" spans="1:7">
      <c r="A172" s="1" t="s">
        <v>157</v>
      </c>
      <c r="B172" s="2" t="s">
        <v>349</v>
      </c>
      <c r="C172" s="3">
        <v>40</v>
      </c>
      <c r="D172" s="4" t="s">
        <v>383</v>
      </c>
      <c r="E172" s="5"/>
      <c r="F172" s="3">
        <f>ROUND(ROUND(C172*E172,2)*C169,2)</f>
        <v>0</v>
      </c>
      <c r="G172" s="4">
        <v>1</v>
      </c>
    </row>
    <row r="173" spans="1:7">
      <c r="A173" s="1" t="s">
        <v>158</v>
      </c>
      <c r="B173" s="2" t="s">
        <v>350</v>
      </c>
      <c r="C173" s="3">
        <v>40</v>
      </c>
      <c r="D173" s="4" t="s">
        <v>383</v>
      </c>
      <c r="E173" s="5"/>
      <c r="F173" s="3">
        <f>ROUND(ROUND(C173*E173,2)*C169,2)</f>
        <v>0</v>
      </c>
      <c r="G173" s="4">
        <v>1</v>
      </c>
    </row>
    <row r="174" spans="1:7">
      <c r="A174" s="1" t="s">
        <v>159</v>
      </c>
      <c r="B174" s="2" t="s">
        <v>351</v>
      </c>
      <c r="C174" s="3"/>
      <c r="D174" s="4"/>
      <c r="E174" s="3"/>
      <c r="F174" s="3">
        <f>SUM(F175)</f>
        <v>0</v>
      </c>
      <c r="G174" s="4">
        <v>0</v>
      </c>
    </row>
    <row r="175" spans="1:7">
      <c r="A175" s="1" t="s">
        <v>160</v>
      </c>
      <c r="B175" s="2" t="s">
        <v>352</v>
      </c>
      <c r="C175" s="3">
        <v>40</v>
      </c>
      <c r="D175" s="4" t="s">
        <v>383</v>
      </c>
      <c r="E175" s="5"/>
      <c r="F175" s="3">
        <f>ROUND(ROUND(C175*E175,2)*C169,2)</f>
        <v>0</v>
      </c>
      <c r="G175" s="4">
        <v>1</v>
      </c>
    </row>
    <row r="176" spans="1:7">
      <c r="A176" s="1" t="s">
        <v>161</v>
      </c>
      <c r="B176" s="2" t="s">
        <v>353</v>
      </c>
      <c r="C176" s="3">
        <v>1</v>
      </c>
      <c r="D176" s="4"/>
      <c r="E176" s="3"/>
      <c r="F176" s="3">
        <f>SUM(F177)</f>
        <v>0</v>
      </c>
      <c r="G176" s="4">
        <v>0</v>
      </c>
    </row>
    <row r="177" spans="1:7">
      <c r="A177" s="1" t="s">
        <v>162</v>
      </c>
      <c r="B177" s="2" t="s">
        <v>354</v>
      </c>
      <c r="C177" s="3"/>
      <c r="D177" s="4"/>
      <c r="E177" s="3"/>
      <c r="F177" s="3">
        <f>SUM(F178)</f>
        <v>0</v>
      </c>
      <c r="G177" s="4">
        <v>0</v>
      </c>
    </row>
    <row r="178" spans="1:7">
      <c r="A178" s="1" t="s">
        <v>163</v>
      </c>
      <c r="B178" s="2" t="s">
        <v>355</v>
      </c>
      <c r="C178" s="3">
        <v>100</v>
      </c>
      <c r="D178" s="4" t="s">
        <v>383</v>
      </c>
      <c r="E178" s="5"/>
      <c r="F178" s="3">
        <f>ROUND(ROUND(C178*E178,2)*C176,2)</f>
        <v>0</v>
      </c>
      <c r="G178" s="4">
        <v>1</v>
      </c>
    </row>
    <row r="179" spans="1:7">
      <c r="A179" s="1" t="s">
        <v>164</v>
      </c>
      <c r="B179" s="2" t="s">
        <v>356</v>
      </c>
      <c r="C179" s="3">
        <v>1</v>
      </c>
      <c r="D179" s="4"/>
      <c r="E179" s="3"/>
      <c r="F179" s="3">
        <f>SUM(F180)</f>
        <v>0</v>
      </c>
      <c r="G179" s="4">
        <v>0</v>
      </c>
    </row>
    <row r="180" spans="1:7">
      <c r="A180" s="1" t="s">
        <v>165</v>
      </c>
      <c r="B180" s="2" t="s">
        <v>357</v>
      </c>
      <c r="C180" s="3"/>
      <c r="D180" s="4"/>
      <c r="E180" s="3"/>
      <c r="F180" s="3">
        <f>SUM(F181)</f>
        <v>0</v>
      </c>
      <c r="G180" s="4">
        <v>0</v>
      </c>
    </row>
    <row r="181" spans="1:7">
      <c r="A181" s="1" t="s">
        <v>166</v>
      </c>
      <c r="B181" s="2" t="s">
        <v>358</v>
      </c>
      <c r="C181" s="3">
        <v>3</v>
      </c>
      <c r="D181" s="4" t="s">
        <v>383</v>
      </c>
      <c r="E181" s="5"/>
      <c r="F181" s="3">
        <f>ROUND(ROUND(C181*E181,2)*C179,2)</f>
        <v>0</v>
      </c>
      <c r="G181" s="4">
        <v>1</v>
      </c>
    </row>
    <row r="182" spans="1:7">
      <c r="A182" s="1" t="s">
        <v>167</v>
      </c>
      <c r="B182" s="2" t="s">
        <v>359</v>
      </c>
      <c r="C182" s="3">
        <v>1</v>
      </c>
      <c r="D182" s="4"/>
      <c r="E182" s="3"/>
      <c r="F182" s="3">
        <f>SUM(F183,F186,F188)</f>
        <v>0</v>
      </c>
      <c r="G182" s="4">
        <v>0</v>
      </c>
    </row>
    <row r="183" spans="1:7">
      <c r="A183" s="1" t="s">
        <v>168</v>
      </c>
      <c r="B183" s="2" t="s">
        <v>360</v>
      </c>
      <c r="C183" s="3"/>
      <c r="D183" s="4"/>
      <c r="E183" s="3"/>
      <c r="F183" s="3">
        <f>SUM(F184,F185)</f>
        <v>0</v>
      </c>
      <c r="G183" s="4">
        <v>0</v>
      </c>
    </row>
    <row r="184" spans="1:7">
      <c r="A184" s="1" t="s">
        <v>169</v>
      </c>
      <c r="B184" s="2" t="s">
        <v>361</v>
      </c>
      <c r="C184" s="3">
        <v>1400</v>
      </c>
      <c r="D184" s="4" t="s">
        <v>383</v>
      </c>
      <c r="E184" s="5"/>
      <c r="F184" s="3">
        <f>ROUND(ROUND(C184*E184,2)*C182,2)</f>
        <v>0</v>
      </c>
      <c r="G184" s="4">
        <v>1</v>
      </c>
    </row>
    <row r="185" spans="1:7">
      <c r="A185" s="1" t="s">
        <v>170</v>
      </c>
      <c r="B185" s="2" t="s">
        <v>362</v>
      </c>
      <c r="C185" s="3">
        <v>1300</v>
      </c>
      <c r="D185" s="4" t="s">
        <v>383</v>
      </c>
      <c r="E185" s="5"/>
      <c r="F185" s="3">
        <f>ROUND(ROUND(C185*E185,2)*C182,2)</f>
        <v>0</v>
      </c>
      <c r="G185" s="4">
        <v>1</v>
      </c>
    </row>
    <row r="186" spans="1:7">
      <c r="A186" s="1" t="s">
        <v>171</v>
      </c>
      <c r="B186" s="2" t="s">
        <v>363</v>
      </c>
      <c r="C186" s="3"/>
      <c r="D186" s="4"/>
      <c r="E186" s="3"/>
      <c r="F186" s="3">
        <f>SUM(F187)</f>
        <v>0</v>
      </c>
      <c r="G186" s="4">
        <v>0</v>
      </c>
    </row>
    <row r="187" spans="1:7">
      <c r="A187" s="1" t="s">
        <v>172</v>
      </c>
      <c r="B187" s="2" t="s">
        <v>364</v>
      </c>
      <c r="C187" s="3">
        <v>240</v>
      </c>
      <c r="D187" s="4" t="s">
        <v>383</v>
      </c>
      <c r="E187" s="5"/>
      <c r="F187" s="3">
        <f>ROUND(ROUND(C187*E187,2)*C182,2)</f>
        <v>0</v>
      </c>
      <c r="G187" s="4">
        <v>1</v>
      </c>
    </row>
    <row r="188" spans="1:7">
      <c r="A188" s="1" t="s">
        <v>173</v>
      </c>
      <c r="B188" s="2" t="s">
        <v>365</v>
      </c>
      <c r="C188" s="3"/>
      <c r="D188" s="4"/>
      <c r="E188" s="3"/>
      <c r="F188" s="3">
        <f>SUM(F189,F190)</f>
        <v>0</v>
      </c>
      <c r="G188" s="4">
        <v>0</v>
      </c>
    </row>
    <row r="189" spans="1:7">
      <c r="A189" s="1" t="s">
        <v>174</v>
      </c>
      <c r="B189" s="2" t="s">
        <v>366</v>
      </c>
      <c r="C189" s="3">
        <v>360</v>
      </c>
      <c r="D189" s="4" t="s">
        <v>384</v>
      </c>
      <c r="E189" s="5"/>
      <c r="F189" s="3">
        <f>ROUND(ROUND(C189*E189,2)*C182,2)</f>
        <v>0</v>
      </c>
      <c r="G189" s="4">
        <v>1</v>
      </c>
    </row>
    <row r="190" spans="1:7">
      <c r="A190" s="1" t="s">
        <v>175</v>
      </c>
      <c r="B190" s="2" t="s">
        <v>367</v>
      </c>
      <c r="C190" s="3">
        <v>750</v>
      </c>
      <c r="D190" s="4" t="s">
        <v>383</v>
      </c>
      <c r="E190" s="5"/>
      <c r="F190" s="3">
        <f>ROUND(ROUND(C190*E190,2)*C182,2)</f>
        <v>0</v>
      </c>
      <c r="G190" s="4">
        <v>1</v>
      </c>
    </row>
    <row r="191" spans="1:7">
      <c r="A191" s="1" t="s">
        <v>176</v>
      </c>
      <c r="B191" s="2" t="s">
        <v>368</v>
      </c>
      <c r="C191" s="3">
        <v>1</v>
      </c>
      <c r="D191" s="4"/>
      <c r="E191" s="3"/>
      <c r="F191" s="3">
        <f>SUM(F192,F196)</f>
        <v>0</v>
      </c>
      <c r="G191" s="4">
        <v>0</v>
      </c>
    </row>
    <row r="192" spans="1:7">
      <c r="A192" s="1" t="s">
        <v>177</v>
      </c>
      <c r="B192" s="2" t="s">
        <v>369</v>
      </c>
      <c r="C192" s="3"/>
      <c r="D192" s="4"/>
      <c r="E192" s="3"/>
      <c r="F192" s="3">
        <f>SUM(F193,F194,F195)</f>
        <v>0</v>
      </c>
      <c r="G192" s="4">
        <v>0</v>
      </c>
    </row>
    <row r="193" spans="1:7">
      <c r="A193" s="1" t="s">
        <v>178</v>
      </c>
      <c r="B193" s="2" t="s">
        <v>370</v>
      </c>
      <c r="C193" s="3">
        <v>2</v>
      </c>
      <c r="D193" s="4" t="s">
        <v>382</v>
      </c>
      <c r="E193" s="5"/>
      <c r="F193" s="3">
        <f>ROUND(ROUND(C193*E193,2)*C191,2)</f>
        <v>0</v>
      </c>
      <c r="G193" s="4">
        <v>1</v>
      </c>
    </row>
    <row r="194" spans="1:7">
      <c r="A194" s="1" t="s">
        <v>179</v>
      </c>
      <c r="B194" s="2" t="s">
        <v>371</v>
      </c>
      <c r="C194" s="3">
        <v>1</v>
      </c>
      <c r="D194" s="4" t="s">
        <v>389</v>
      </c>
      <c r="E194" s="5"/>
      <c r="F194" s="3">
        <f>ROUND(ROUND(C194*E194,2)*C191,2)</f>
        <v>0</v>
      </c>
      <c r="G194" s="4">
        <v>1</v>
      </c>
    </row>
    <row r="195" spans="1:7">
      <c r="A195" s="1" t="s">
        <v>180</v>
      </c>
      <c r="B195" s="2" t="s">
        <v>372</v>
      </c>
      <c r="C195" s="3">
        <v>2</v>
      </c>
      <c r="D195" s="4" t="s">
        <v>382</v>
      </c>
      <c r="E195" s="5"/>
      <c r="F195" s="3">
        <f>ROUND(ROUND(C195*E195,2)*C191,2)</f>
        <v>0</v>
      </c>
      <c r="G195" s="4">
        <v>1</v>
      </c>
    </row>
    <row r="196" spans="1:7">
      <c r="A196" s="1" t="s">
        <v>181</v>
      </c>
      <c r="B196" s="2" t="s">
        <v>373</v>
      </c>
      <c r="C196" s="3"/>
      <c r="D196" s="4"/>
      <c r="E196" s="3"/>
      <c r="F196" s="3">
        <f>SUM(F197,F198)</f>
        <v>0</v>
      </c>
      <c r="G196" s="4">
        <v>0</v>
      </c>
    </row>
    <row r="197" spans="1:7">
      <c r="A197" s="1" t="s">
        <v>182</v>
      </c>
      <c r="B197" s="2" t="s">
        <v>374</v>
      </c>
      <c r="C197" s="3">
        <v>7</v>
      </c>
      <c r="D197" s="4" t="s">
        <v>383</v>
      </c>
      <c r="E197" s="5"/>
      <c r="F197" s="3">
        <f>ROUND(ROUND(C197*E197,2)*C191,2)</f>
        <v>0</v>
      </c>
      <c r="G197" s="4">
        <v>1</v>
      </c>
    </row>
    <row r="198" spans="1:7">
      <c r="A198" s="1" t="s">
        <v>183</v>
      </c>
      <c r="B198" s="2" t="s">
        <v>375</v>
      </c>
      <c r="C198" s="3">
        <v>17</v>
      </c>
      <c r="D198" s="4" t="s">
        <v>384</v>
      </c>
      <c r="E198" s="5"/>
      <c r="F198" s="3">
        <f>ROUND(ROUND(C198*E198,2)*C191,2)</f>
        <v>0</v>
      </c>
      <c r="G198" s="4">
        <v>1</v>
      </c>
    </row>
    <row r="199" spans="1:7">
      <c r="A199" s="1" t="s">
        <v>184</v>
      </c>
      <c r="B199" s="2" t="s">
        <v>376</v>
      </c>
      <c r="C199" s="3">
        <v>1</v>
      </c>
      <c r="D199" s="4"/>
      <c r="E199" s="3"/>
      <c r="F199" s="3">
        <f>SUM(F200,F202)</f>
        <v>0</v>
      </c>
      <c r="G199" s="4">
        <v>0</v>
      </c>
    </row>
    <row r="200" spans="1:7">
      <c r="A200" s="1" t="s">
        <v>185</v>
      </c>
      <c r="B200" s="2" t="s">
        <v>377</v>
      </c>
      <c r="C200" s="3"/>
      <c r="D200" s="4"/>
      <c r="E200" s="3"/>
      <c r="F200" s="3">
        <f>SUM(F201)</f>
        <v>0</v>
      </c>
      <c r="G200" s="4">
        <v>0</v>
      </c>
    </row>
    <row r="201" spans="1:7">
      <c r="A201" s="1" t="s">
        <v>186</v>
      </c>
      <c r="B201" s="2" t="s">
        <v>378</v>
      </c>
      <c r="C201" s="3">
        <v>30</v>
      </c>
      <c r="D201" s="4" t="s">
        <v>383</v>
      </c>
      <c r="E201" s="5"/>
      <c r="F201" s="3">
        <f>ROUND(ROUND(C201*E201,2)*C199,2)</f>
        <v>0</v>
      </c>
      <c r="G201" s="4">
        <v>1</v>
      </c>
    </row>
    <row r="202" spans="1:7">
      <c r="A202" s="1" t="s">
        <v>187</v>
      </c>
      <c r="B202" s="2" t="s">
        <v>379</v>
      </c>
      <c r="C202" s="3"/>
      <c r="D202" s="4"/>
      <c r="E202" s="3"/>
      <c r="F202" s="3">
        <f>SUM(F203)</f>
        <v>0</v>
      </c>
      <c r="G202" s="4">
        <v>0</v>
      </c>
    </row>
    <row r="203" spans="1:7">
      <c r="A203" s="1" t="s">
        <v>188</v>
      </c>
      <c r="B203" s="2" t="s">
        <v>380</v>
      </c>
      <c r="C203" s="3">
        <v>30</v>
      </c>
      <c r="D203" s="4" t="s">
        <v>383</v>
      </c>
      <c r="E203" s="5"/>
      <c r="F203" s="3">
        <f>ROUND(ROUND(C203*E203,2)*C199,2)</f>
        <v>0</v>
      </c>
      <c r="G203" s="4">
        <v>1</v>
      </c>
    </row>
    <row r="204" spans="1:7">
      <c r="A204" s="1" t="s">
        <v>189</v>
      </c>
      <c r="B204" s="2" t="s">
        <v>381</v>
      </c>
      <c r="C204" s="3">
        <v>1</v>
      </c>
      <c r="D204" s="4"/>
      <c r="E204" s="3"/>
      <c r="F204" s="3">
        <f>SUM(F205)</f>
        <v>0</v>
      </c>
      <c r="G204" s="4">
        <v>0</v>
      </c>
    </row>
    <row r="205" spans="1:7">
      <c r="A205" s="1" t="s">
        <v>190</v>
      </c>
      <c r="B205" s="2" t="s">
        <v>381</v>
      </c>
      <c r="C205" s="3"/>
      <c r="D205" s="4"/>
      <c r="E205" s="3"/>
      <c r="F205" s="3">
        <f>SUM(F206)</f>
        <v>0</v>
      </c>
      <c r="G205" s="4">
        <v>0</v>
      </c>
    </row>
    <row r="206" spans="1:7">
      <c r="A206" s="1" t="s">
        <v>191</v>
      </c>
      <c r="B206" s="2" t="s">
        <v>381</v>
      </c>
      <c r="C206" s="3">
        <v>100</v>
      </c>
      <c r="D206" s="4" t="s">
        <v>390</v>
      </c>
      <c r="E206" s="5"/>
      <c r="F206" s="3">
        <f>ROUND(ROUND(C206*E206,2)*C204,2)</f>
        <v>0</v>
      </c>
      <c r="G206" s="4">
        <v>1</v>
      </c>
    </row>
    <row r="209" spans="1:7">
      <c r="A209" s="10"/>
      <c r="B209" s="10"/>
      <c r="C209" s="10"/>
      <c r="D209" s="10"/>
      <c r="E209" s="10"/>
      <c r="F209" s="10"/>
      <c r="G209" s="10"/>
    </row>
    <row r="210" spans="1:7">
      <c r="A210" s="10"/>
      <c r="B210" s="10"/>
      <c r="C210" s="10"/>
      <c r="D210" s="10"/>
      <c r="E210" s="10"/>
      <c r="F210" s="10"/>
      <c r="G210" s="10"/>
    </row>
  </sheetData>
  <sheetProtection sheet="1" objects="1" scenarios="1"/>
  <mergeCells count="5">
    <mergeCell ref="A1:G1"/>
    <mergeCell ref="A11:F11"/>
    <mergeCell ref="A12:F12"/>
    <mergeCell ref="A209:G209"/>
    <mergeCell ref="A210:G2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L200303.1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st002936</dc:creator>
  <cp:lastModifiedBy>st002936</cp:lastModifiedBy>
  <dcterms:created xsi:type="dcterms:W3CDTF">2020-07-27T12:54:31Z</dcterms:created>
  <dcterms:modified xsi:type="dcterms:W3CDTF">2020-07-27T12:54:43Z</dcterms:modified>
</cp:coreProperties>
</file>