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18075" windowHeight="9900"/>
  </bookViews>
  <sheets>
    <sheet name="L200293.1" sheetId="1" r:id="rId1"/>
  </sheets>
  <calcPr calcId="125725"/>
</workbook>
</file>

<file path=xl/calcChain.xml><?xml version="1.0" encoding="utf-8"?>
<calcChain xmlns="http://schemas.openxmlformats.org/spreadsheetml/2006/main">
  <c r="F110" i="1"/>
  <c r="F109" s="1"/>
  <c r="F108"/>
  <c r="F107" s="1"/>
  <c r="F105"/>
  <c r="F104"/>
  <c r="F103" s="1"/>
  <c r="F102"/>
  <c r="F101" s="1"/>
  <c r="F100" s="1"/>
  <c r="F99"/>
  <c r="F98" s="1"/>
  <c r="F97" s="1"/>
  <c r="F96"/>
  <c r="F95"/>
  <c r="F94" s="1"/>
  <c r="F93" s="1"/>
  <c r="F92"/>
  <c r="F91"/>
  <c r="F90"/>
  <c r="F89" s="1"/>
  <c r="F88"/>
  <c r="F87"/>
  <c r="F86" s="1"/>
  <c r="F85"/>
  <c r="F84"/>
  <c r="F83"/>
  <c r="F82" s="1"/>
  <c r="F79" s="1"/>
  <c r="F81"/>
  <c r="F80"/>
  <c r="F78"/>
  <c r="F77" s="1"/>
  <c r="F76"/>
  <c r="F75"/>
  <c r="F74"/>
  <c r="F73" s="1"/>
  <c r="F72"/>
  <c r="F71"/>
  <c r="F70" s="1"/>
  <c r="F69"/>
  <c r="F68"/>
  <c r="F67"/>
  <c r="F66"/>
  <c r="F65" s="1"/>
  <c r="F64"/>
  <c r="F63"/>
  <c r="F62"/>
  <c r="F61" s="1"/>
  <c r="F60"/>
  <c r="F59"/>
  <c r="F58"/>
  <c r="F57" s="1"/>
  <c r="F55"/>
  <c r="F54" s="1"/>
  <c r="F51" s="1"/>
  <c r="F53"/>
  <c r="F52"/>
  <c r="F50"/>
  <c r="F48" s="1"/>
  <c r="F49"/>
  <c r="F47"/>
  <c r="F46"/>
  <c r="F44" s="1"/>
  <c r="F45"/>
  <c r="F43"/>
  <c r="F42" s="1"/>
  <c r="F41"/>
  <c r="F40"/>
  <c r="F39"/>
  <c r="F38"/>
  <c r="F37"/>
  <c r="F36"/>
  <c r="F35"/>
  <c r="F34"/>
  <c r="F33"/>
  <c r="F32"/>
  <c r="F31"/>
  <c r="F30" s="1"/>
  <c r="F29"/>
  <c r="F28"/>
  <c r="F27"/>
  <c r="F26" s="1"/>
  <c r="F25"/>
  <c r="F24"/>
  <c r="F23"/>
  <c r="F22"/>
  <c r="F20" s="1"/>
  <c r="F21"/>
  <c r="F19"/>
  <c r="F18" s="1"/>
  <c r="F17"/>
  <c r="F16"/>
  <c r="F56" l="1"/>
  <c r="F106"/>
  <c r="F15"/>
  <c r="B9" l="1"/>
</calcChain>
</file>

<file path=xl/sharedStrings.xml><?xml version="1.0" encoding="utf-8"?>
<sst xmlns="http://schemas.openxmlformats.org/spreadsheetml/2006/main" count="268" uniqueCount="214">
  <si>
    <t>01</t>
  </si>
  <si>
    <t>01.02</t>
  </si>
  <si>
    <t>01.02.11</t>
  </si>
  <si>
    <t>01.03</t>
  </si>
  <si>
    <t>01.03.02</t>
  </si>
  <si>
    <t>01.04</t>
  </si>
  <si>
    <t>01.04.09</t>
  </si>
  <si>
    <t>01.04.10</t>
  </si>
  <si>
    <t>01.06</t>
  </si>
  <si>
    <t>01.06.01</t>
  </si>
  <si>
    <t>01.06.05</t>
  </si>
  <si>
    <t>01.08</t>
  </si>
  <si>
    <t>01.08.01</t>
  </si>
  <si>
    <t>01.08.03</t>
  </si>
  <si>
    <t>01.08.20</t>
  </si>
  <si>
    <t>01.09</t>
  </si>
  <si>
    <t>01.09.01</t>
  </si>
  <si>
    <t>01.09.03</t>
  </si>
  <si>
    <t>01.09.07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</si>
  <si>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</si>
  <si>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</si>
  <si>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</si>
  <si>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</si>
  <si>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</si>
  <si>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</si>
  <si>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</si>
  <si>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</si>
  <si>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01.10</t>
  </si>
  <si>
    <t>01.10.01</t>
  </si>
  <si>
    <t>01.11</t>
  </si>
  <si>
    <t>01.11.04</t>
  </si>
  <si>
    <t>01.11.05</t>
  </si>
  <si>
    <t>01.11.07</t>
  </si>
  <si>
    <t>01.12</t>
  </si>
  <si>
    <t>01.12.01</t>
  </si>
  <si>
    <t>01.12.02</t>
  </si>
  <si>
    <t>02</t>
  </si>
  <si>
    <t>02.27</t>
  </si>
  <si>
    <t>02.27.01</t>
  </si>
  <si>
    <t>02.29</t>
  </si>
  <si>
    <t>02.29.01</t>
  </si>
  <si>
    <t>03</t>
  </si>
  <si>
    <t>03.01</t>
  </si>
  <si>
    <t>03.01.02</t>
  </si>
  <si>
    <t>03.05</t>
  </si>
  <si>
    <t>03.05.01</t>
  </si>
  <si>
    <t>03.13</t>
  </si>
  <si>
    <t>03.13.04</t>
  </si>
  <si>
    <t>03.15</t>
  </si>
  <si>
    <t>03.15.02</t>
  </si>
  <si>
    <t>03.24</t>
  </si>
  <si>
    <t>03.24.02</t>
  </si>
  <si>
    <t>04</t>
  </si>
  <si>
    <t>04.19</t>
  </si>
  <si>
    <t>04.19.13</t>
  </si>
  <si>
    <t>05</t>
  </si>
  <si>
    <t>05.01</t>
  </si>
  <si>
    <t>05.01.01</t>
  </si>
  <si>
    <t>05.11</t>
  </si>
  <si>
    <t>05.11.03</t>
  </si>
  <si>
    <t>05.20</t>
  </si>
  <si>
    <t>05.20.07</t>
  </si>
  <si>
    <t>05.21</t>
  </si>
  <si>
    <t>05.21.01</t>
  </si>
  <si>
    <t>21</t>
  </si>
  <si>
    <t>21.03</t>
  </si>
  <si>
    <t>21.03.03</t>
  </si>
  <si>
    <t>21.04</t>
  </si>
  <si>
    <t>21.04.01</t>
  </si>
  <si>
    <t>21.30</t>
  </si>
  <si>
    <t>21.30.07</t>
  </si>
  <si>
    <t>22</t>
  </si>
  <si>
    <t>22.02</t>
  </si>
  <si>
    <t>22.02.01</t>
  </si>
  <si>
    <t>22.04</t>
  </si>
  <si>
    <t>22.04.01</t>
  </si>
  <si>
    <t>22.05</t>
  </si>
  <si>
    <t>22.05.01</t>
  </si>
  <si>
    <t>23</t>
  </si>
  <si>
    <t>23.05</t>
  </si>
  <si>
    <t>23.05.01</t>
  </si>
  <si>
    <t>23.05.02</t>
  </si>
  <si>
    <t>40</t>
  </si>
  <si>
    <t>40.40</t>
  </si>
  <si>
    <t>40.40.01</t>
  </si>
  <si>
    <t>49</t>
  </si>
  <si>
    <t>49.01</t>
  </si>
  <si>
    <t>49.01.01</t>
  </si>
  <si>
    <t>51</t>
  </si>
  <si>
    <t>51.01</t>
  </si>
  <si>
    <t>51.01.01</t>
  </si>
  <si>
    <t>52</t>
  </si>
  <si>
    <t>52.01</t>
  </si>
  <si>
    <t>52.01.01</t>
  </si>
  <si>
    <t>52.02</t>
  </si>
  <si>
    <t>52.02.01</t>
  </si>
  <si>
    <t>INSTALAÇAO DA OBRA</t>
  </si>
  <si>
    <t>BARRACAO DE OBRA</t>
  </si>
  <si>
    <t>AREA COBERTA EM TELHA ONDULADA DE FIBROCIMENTO 4MM</t>
  </si>
  <si>
    <t>PLACA DE OBRA AFIXADA COM PEÇAS DE MADEIRA 8X12CM</t>
  </si>
  <si>
    <t>PLACA DE OBRA EM LONA IMPRESSAO DIGITAL P. SUDECAP</t>
  </si>
  <si>
    <t>TAPUME PADRAO SUDECAP (TIPO I, II E III)</t>
  </si>
  <si>
    <t>TELA-TAPUME DE POLIPROPILENO H= 1,20 M, INCL. BASE</t>
  </si>
  <si>
    <t>PROTEÇAO COM FITA ZEBRADA AMARELA L=7CM E PEÇA 7X7</t>
  </si>
  <si>
    <t>INSTALAÇAO PROVISORIA - CONCESSIONARIA</t>
  </si>
  <si>
    <t>PADRÃO CEMIG PROVISÓRIO TIPO C3, DEMANDA PROVÁVEL DE 23,1 ATÉ 27,0KW (3F+N)</t>
  </si>
  <si>
    <t>PADRAO COPASA - KIT CAVALTE METAL E REGISTRO 3/4"</t>
  </si>
  <si>
    <t>REDE INTERNA E PROVISORIA DE AGUA E ESGOTO</t>
  </si>
  <si>
    <t>TUBO PVC      D= 100 MM</t>
  </si>
  <si>
    <t>TUBO PVC      D= 200 MM</t>
  </si>
  <si>
    <t>TUBO PVC AGUA SOLDA E CONEXOES D=20MM (1/2")</t>
  </si>
  <si>
    <t>CONTAINER 6,0X2,30X2,82 M COM ISOLAMENTO TERMICO</t>
  </si>
  <si>
    <t>MOBILIZACAO DE CONTAINER</t>
  </si>
  <si>
    <t>ESCRITORIO COM AR CONDICIONADO E SANITARIO</t>
  </si>
  <si>
    <t>VESTIARIO 4 CHUV. 3 SANIT. 1LAVAT. 1 MICT.</t>
  </si>
  <si>
    <t>REFEITORIO</t>
  </si>
  <si>
    <t>DEPOSITO E FERRAMENTARIA COM LAVATORIO</t>
  </si>
  <si>
    <t>DESMOBILIZAÇÃO DE CONTAINER</t>
  </si>
  <si>
    <t>INSTALAÇÕES PARA CONTAINERS TIPO ESCRITORIO</t>
  </si>
  <si>
    <t>INSTALAÇÕES PARA CONTAINER VESTIARIO COM BANCO E ARMÁRIO</t>
  </si>
  <si>
    <t>INSTALAÇÕES PARA CONTAINER REFEITORIO</t>
  </si>
  <si>
    <t>INSTALAÇÕES PARA CONTAINER DEPOSITO E FERRAMENTARIA COM LAVATORIO</t>
  </si>
  <si>
    <t>CAIXA DÁGUA DE 1000L PARA ABASTECIMENTO DE CONTAINERS</t>
  </si>
  <si>
    <t>BANHEIRO QUIMICO</t>
  </si>
  <si>
    <t>BANHEIRO QUIMICO 110X120X230CM COM MANUTENCAO</t>
  </si>
  <si>
    <t>SINALIZAÇAO</t>
  </si>
  <si>
    <t>PLACA 0,50X0,50M CH.GALV.22 CAVALETE METALON 20X20</t>
  </si>
  <si>
    <t xml:space="preserve">INSTALAÇÃO DE FAIXA MORIM 6,00M X 0,80M EM TECIDO COMUM E EUXALIPTO </t>
  </si>
  <si>
    <t>CONE EM PVC H= 75 CM</t>
  </si>
  <si>
    <t>VISTORIA CAUTELAR</t>
  </si>
  <si>
    <t>VISTORIA CAUTELAR - ÁREA CONSTRUÍDA &lt;= 100M2</t>
  </si>
  <si>
    <t>VISTORIA CAUTELAR - 101M2 &lt; ÁREA CONSTRUÍDA &lt;= 200M2</t>
  </si>
  <si>
    <t>DEMOLIÇOES E REMOÇOES</t>
  </si>
  <si>
    <t>CARGA DE MATERIAL DEMOLIDO SOBRE CAMINHAO</t>
  </si>
  <si>
    <t>MANUAL</t>
  </si>
  <si>
    <t>TRANSPORTE DE MAT.DE QUALQUER NATUREZA EM CAÇAMBA</t>
  </si>
  <si>
    <t>CAÇAMBA 5m³</t>
  </si>
  <si>
    <t>TRABALHOS EM TERRA</t>
  </si>
  <si>
    <t>DESMATAMENTO, DESTOCAMENTO E LIMPEZA DO TERRENO</t>
  </si>
  <si>
    <t>DESMATAMENTO,DESTOC.E LIMPEZA,INCL.TRANSP. ATE 50M</t>
  </si>
  <si>
    <t>ESCAVAÇAO E CARGA MECANIZADA</t>
  </si>
  <si>
    <t>EM MATERIAL DE 1ª CATEGORIA</t>
  </si>
  <si>
    <t>TRANSPORTE DE MATERIAL DE QUALQUER NATUREZA</t>
  </si>
  <si>
    <t>DMT  &gt; 5 KM</t>
  </si>
  <si>
    <t>ATERRO COMPACTADO</t>
  </si>
  <si>
    <t>COM PLACA VIBRATORIA</t>
  </si>
  <si>
    <t>TRANSPORTE DE MATERIAL DE QUALQUER NATUREZA EM CARRINHO DE MAO</t>
  </si>
  <si>
    <t>50,00 &lt; DMT &lt;= 100,00 M</t>
  </si>
  <si>
    <t>FUNDAÇOES</t>
  </si>
  <si>
    <t>CONCRETO CICLOPICO LANÇADO EM FUNDAÇAO E ARRIMO</t>
  </si>
  <si>
    <t>1:3:6 COM 30% DE PEDRA DE MAO</t>
  </si>
  <si>
    <t>GALERIA CELULAR E/OU CONTENÇOES</t>
  </si>
  <si>
    <t>ENROCAMENTO COM PEDRA DE MAO</t>
  </si>
  <si>
    <t>JOGADA</t>
  </si>
  <si>
    <t>MANTA DRENANTE GEOTEXTIL</t>
  </si>
  <si>
    <t>MANTA GEOTEXTIL - 300 G/M2 - RES.TRACAO &gt;= 16 KN/M</t>
  </si>
  <si>
    <t>GABIAO</t>
  </si>
  <si>
    <t>TIPO COLCHAO MALHA 6X8, FIO 2MM GALV.REVEST. PVC (COM CALÇADÃO GNAISSE)</t>
  </si>
  <si>
    <t>CONCRETO ENVELOPADO COM MANTA GEOTEXTIL</t>
  </si>
  <si>
    <t>CONCRETO ENVELOPADO COM GEOFORMA TEXTIL - PREENCHIDO COM CONCRETO Fck=20MPA BOMBEADO</t>
  </si>
  <si>
    <t>URBANIZAÇAO E OBRAS COMPLEMENTARES</t>
  </si>
  <si>
    <t>MEIO FIO E CORDAO - PADRAO SUDECAP</t>
  </si>
  <si>
    <t>MEIO FIO CONCRETO FCK&gt;=18MPA TIPO A (12X16,7X35)CM</t>
  </si>
  <si>
    <t>REMOÇAO E REASSENTAMENTO DE MEIO-FIO</t>
  </si>
  <si>
    <t>PREMOLDADO DE CONCRETO</t>
  </si>
  <si>
    <t>GRAMACAO, INCLUSIVE PLANTIO</t>
  </si>
  <si>
    <t>GRAMA ESMERALDA - WILD ZOYSIA</t>
  </si>
  <si>
    <t>FORNECIMENTO DE EQUIPAMENTOS</t>
  </si>
  <si>
    <t xml:space="preserve">CUSTO HORARIO DE EQUIPAMENTOS </t>
  </si>
  <si>
    <t>LOCAÇÃO DE CAMINHÃO PIPA 8000 L NÃO POTÁVEL ATE 2 HORAS NA OBRA</t>
  </si>
  <si>
    <t>FICHA BOTA FORA (TICKET)</t>
  </si>
  <si>
    <t>FICHA DE BOTA FORA EM CAMINHAO TRUCK - CAPACIDADE 9M3</t>
  </si>
  <si>
    <t xml:space="preserve">FORNECIMENTO DE MATERIAL DE  EMPRESTIMO </t>
  </si>
  <si>
    <t>FORNECIMENTO DE MATERIAL DE EMPRESTIMO (F.C=18%), INCLUSIVE ESCAVAÇÃO E CARGA, INCLUSIVE TRANSPORTE)</t>
  </si>
  <si>
    <t>MÃO DE OBRA ESPECIALIZADA</t>
  </si>
  <si>
    <t>VIGIA</t>
  </si>
  <si>
    <t>VIGIA DIURNO SEGUNDA A SEXTA PERÍODO DE TRABALHO DE 05:00 AS 07:00  E 18:00 AS 22:00. SÁBADO DOMINGO E FERIADO DE 05:00 AS 22:00</t>
  </si>
  <si>
    <t>VIGIA NOTURNO TODOS OS DIAS DE 22:00 AS 05:00</t>
  </si>
  <si>
    <t>SERVICOS AUXILIARES</t>
  </si>
  <si>
    <t>FORNECIMENTO E LANCAMENTO DE MATERIAL DRENANTE</t>
  </si>
  <si>
    <t>AREIA (COM ADENSAMENTO HIDRAULICO)</t>
  </si>
  <si>
    <t xml:space="preserve">SERVIÇOS TÉCNICOS </t>
  </si>
  <si>
    <t>TOPOGRAFIA</t>
  </si>
  <si>
    <t xml:space="preserve">EQUIPE DE TOPOGRAFIA - OBRA </t>
  </si>
  <si>
    <t>ADMINISTRACAO LOCAL</t>
  </si>
  <si>
    <t>EQUIPAMENTOS</t>
  </si>
  <si>
    <t>VEICULOS</t>
  </si>
  <si>
    <t>LOCACAO VEICULO POPULAR MOTOR 1.0 C/ AR E SEGURO SEM COMBUSTIVEL</t>
  </si>
  <si>
    <t>COMBUSTÍVEIS</t>
  </si>
  <si>
    <t xml:space="preserve">GASOLINA </t>
  </si>
  <si>
    <t>M2</t>
  </si>
  <si>
    <t>M</t>
  </si>
  <si>
    <t>UN</t>
  </si>
  <si>
    <t>MES</t>
  </si>
  <si>
    <t>UNMES</t>
  </si>
  <si>
    <t>M3</t>
  </si>
  <si>
    <t>VG</t>
  </si>
  <si>
    <t>M3KM</t>
  </si>
  <si>
    <t>T</t>
  </si>
  <si>
    <t>L</t>
  </si>
  <si>
    <t>L200293.1</t>
  </si>
  <si>
    <t>Razão social</t>
  </si>
  <si>
    <t>CNPJ/CPF</t>
  </si>
  <si>
    <t>Responsável</t>
  </si>
  <si>
    <t>BDI do Projeto</t>
  </si>
  <si>
    <t>Leis Sociais</t>
  </si>
  <si>
    <t>Total do Projeto</t>
  </si>
  <si>
    <t>PROTEÇÃO DE MARGENS EM MURO DE CONCRETO ENVELOPADO NA RUA SIGNO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</si>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</sst>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$&quot;#,##0.000"/>
  </numFmts>
  <fonts count="3">
    <font>
      <sz val="11"/>
      <color theme="1"/>
      <name val="Calibri"/>
      <family val="2"/>
      <scheme val="minor"/>
    </font>
    <font>
      <sz val="8.25"/>
      <color rgb="FF000000"/>
      <name val="Microsoft Sans Serif"/>
    </font>
    <font>
      <sz val="14.25"/>
      <color rgb="FF000000"/>
      <name val="Microsoft Sans Serif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80FF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2" borderId="0" xfId="0" applyNumberFormat="1" applyFont="1" applyFill="1" applyAlignment="1"/>
    <xf numFmtId="164" fontId="1" fillId="3" borderId="0" xfId="0" applyNumberFormat="1" applyFont="1" applyFill="1" applyAlignment="1" applyProtection="1">
      <protection locked="0"/>
    </xf>
    <xf numFmtId="0" fontId="1" fillId="4" borderId="0" xfId="0" applyFont="1" applyFill="1" applyAlignment="1"/>
    <xf numFmtId="0" fontId="0" fillId="0" borderId="0" xfId="0" applyAlignment="1"/>
    <xf numFmtId="49" fontId="1" fillId="2" borderId="0" xfId="0" applyNumberFormat="1" applyFont="1" applyFill="1" applyAlignment="1"/>
    <xf numFmtId="0" fontId="1" fillId="2" borderId="0" xfId="0" applyFont="1" applyFill="1" applyAlignment="1"/>
    <xf numFmtId="49" fontId="1" fillId="2" borderId="0" xfId="0" quotePrefix="1" applyNumberFormat="1" applyFont="1" applyFill="1" applyAlignment="1"/>
    <xf numFmtId="164" fontId="0" fillId="0" borderId="0" xfId="0" applyNumberFormat="1" applyAlignment="1"/>
    <xf numFmtId="165" fontId="1" fillId="2" borderId="0" xfId="0" applyNumberFormat="1" applyFont="1" applyFill="1" applyAlignment="1"/>
    <xf numFmtId="49" fontId="1" fillId="2" borderId="0" xfId="0" applyNumberFormat="1" applyFont="1" applyFill="1" applyAlignment="1">
      <alignment wrapText="1"/>
    </xf>
    <xf numFmtId="49" fontId="1" fillId="3" borderId="0" xfId="0" applyNumberFormat="1" applyFont="1" applyFill="1" applyAlignment="1" applyProtection="1">
      <protection locked="0"/>
    </xf>
    <xf numFmtId="0" fontId="2" fillId="5" borderId="0" xfId="0" applyFont="1" applyFill="1" applyAlignment="1"/>
    <xf numFmtId="0" fontId="1" fillId="4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sqref="A1:G1"/>
    </sheetView>
  </sheetViews>
  <sheetFormatPr defaultRowHeight="15"/>
  <cols>
    <col min="1" max="1" width="13.85546875" bestFit="1" customWidth="1"/>
    <col min="2" max="2" width="80.85546875" customWidth="1"/>
    <col min="3" max="3" width="8.42578125" bestFit="1" customWidth="1"/>
    <col min="4" max="4" width="6.28515625" bestFit="1" customWidth="1"/>
    <col min="5" max="5" width="9.42578125" bestFit="1" customWidth="1"/>
    <col min="6" max="6" width="18.85546875" customWidth="1"/>
    <col min="7" max="7" width="6" hidden="1" bestFit="1" customWidth="1"/>
  </cols>
  <sheetData>
    <row r="1" spans="1:7" ht="18.75">
      <c r="A1" s="12" t="s">
        <v>200</v>
      </c>
      <c r="B1" s="12" t="s">
        <v>200</v>
      </c>
      <c r="C1" s="12" t="s">
        <v>200</v>
      </c>
      <c r="D1" s="12" t="s">
        <v>200</v>
      </c>
      <c r="E1" s="12" t="s">
        <v>200</v>
      </c>
      <c r="F1" s="12" t="s">
        <v>200</v>
      </c>
      <c r="G1" s="12" t="s">
        <v>200</v>
      </c>
    </row>
    <row r="3" spans="1:7">
      <c r="A3" s="4" t="s">
        <v>201</v>
      </c>
      <c r="B3" s="11"/>
    </row>
    <row r="4" spans="1:7">
      <c r="A4" s="4" t="s">
        <v>202</v>
      </c>
      <c r="B4" s="11"/>
    </row>
    <row r="5" spans="1:7">
      <c r="A5" s="4" t="s">
        <v>203</v>
      </c>
      <c r="B5" s="11"/>
    </row>
    <row r="6" spans="1:7">
      <c r="A6" s="4" t="s">
        <v>204</v>
      </c>
      <c r="B6" s="8">
        <v>1</v>
      </c>
    </row>
    <row r="7" spans="1:7">
      <c r="A7" s="4" t="s">
        <v>205</v>
      </c>
      <c r="B7" s="2">
        <v>1</v>
      </c>
    </row>
    <row r="9" spans="1:7">
      <c r="A9" s="4" t="s">
        <v>206</v>
      </c>
      <c r="B9" s="9">
        <f>ROUND(SUM(F15,F51,F56,F67,F70,F79,F86,F93,F97,F100,F103,F106)*B6,2)</f>
        <v>0</v>
      </c>
    </row>
    <row r="11" spans="1:7">
      <c r="A11" s="13" t="s">
        <v>207</v>
      </c>
      <c r="B11" s="13" t="s">
        <v>207</v>
      </c>
      <c r="C11" s="13" t="s">
        <v>207</v>
      </c>
      <c r="D11" s="13" t="s">
        <v>207</v>
      </c>
      <c r="E11" s="13" t="s">
        <v>207</v>
      </c>
      <c r="F11" s="13" t="s">
        <v>207</v>
      </c>
    </row>
    <row r="12" spans="1:7">
      <c r="A12" s="13"/>
      <c r="B12" s="13"/>
      <c r="C12" s="13"/>
      <c r="D12" s="13"/>
      <c r="E12" s="13"/>
      <c r="F12" s="13"/>
    </row>
    <row r="13" spans="1:7">
      <c r="G13" s="4">
        <v>3</v>
      </c>
    </row>
    <row r="14" spans="1:7">
      <c r="A14" s="3" t="s">
        <v>208</v>
      </c>
      <c r="B14" s="3" t="s">
        <v>209</v>
      </c>
      <c r="C14" s="3" t="s">
        <v>210</v>
      </c>
      <c r="D14" s="3" t="s">
        <v>211</v>
      </c>
      <c r="E14" s="3" t="s">
        <v>212</v>
      </c>
      <c r="F14" s="3" t="s">
        <v>213</v>
      </c>
      <c r="G14" s="4">
        <v>58658</v>
      </c>
    </row>
    <row r="15" spans="1:7">
      <c r="A15" s="7" t="s">
        <v>0</v>
      </c>
      <c r="B15" s="5" t="s">
        <v>96</v>
      </c>
      <c r="C15" s="1">
        <v>1</v>
      </c>
      <c r="D15" s="6"/>
      <c r="E15" s="1"/>
      <c r="F15" s="1">
        <f>SUM(F16,F18,F20,F23,F26,F30,F42,F44,F48)</f>
        <v>0</v>
      </c>
      <c r="G15" s="6">
        <v>0</v>
      </c>
    </row>
    <row r="16" spans="1:7">
      <c r="A16" s="7" t="s">
        <v>1</v>
      </c>
      <c r="B16" s="5" t="s">
        <v>97</v>
      </c>
      <c r="C16" s="1"/>
      <c r="D16" s="6"/>
      <c r="E16" s="1"/>
      <c r="F16" s="1">
        <f>SUM(F17)</f>
        <v>0</v>
      </c>
      <c r="G16" s="6">
        <v>0</v>
      </c>
    </row>
    <row r="17" spans="1:7">
      <c r="A17" s="7" t="s">
        <v>2</v>
      </c>
      <c r="B17" s="5" t="s">
        <v>98</v>
      </c>
      <c r="C17" s="1">
        <v>50</v>
      </c>
      <c r="D17" s="6" t="s">
        <v>190</v>
      </c>
      <c r="E17" s="2"/>
      <c r="F17" s="1">
        <f>ROUND(ROUND(C17*E17,2)*C15,2)</f>
        <v>0</v>
      </c>
      <c r="G17" s="6">
        <v>1</v>
      </c>
    </row>
    <row r="18" spans="1:7">
      <c r="A18" s="7" t="s">
        <v>3</v>
      </c>
      <c r="B18" s="5" t="s">
        <v>99</v>
      </c>
      <c r="C18" s="1"/>
      <c r="D18" s="6"/>
      <c r="E18" s="1"/>
      <c r="F18" s="1">
        <f>SUM(F19)</f>
        <v>0</v>
      </c>
      <c r="G18" s="6">
        <v>0</v>
      </c>
    </row>
    <row r="19" spans="1:7">
      <c r="A19" s="7" t="s">
        <v>4</v>
      </c>
      <c r="B19" s="5" t="s">
        <v>100</v>
      </c>
      <c r="C19" s="1">
        <v>12</v>
      </c>
      <c r="D19" s="6" t="s">
        <v>190</v>
      </c>
      <c r="E19" s="2"/>
      <c r="F19" s="1">
        <f>ROUND(ROUND(C19*E19,2)*C15,2)</f>
        <v>0</v>
      </c>
      <c r="G19" s="6">
        <v>1</v>
      </c>
    </row>
    <row r="20" spans="1:7">
      <c r="A20" s="7" t="s">
        <v>5</v>
      </c>
      <c r="B20" s="5" t="s">
        <v>101</v>
      </c>
      <c r="C20" s="1"/>
      <c r="D20" s="6"/>
      <c r="E20" s="1"/>
      <c r="F20" s="1">
        <f>SUM(F21,F22)</f>
        <v>0</v>
      </c>
      <c r="G20" s="6">
        <v>0</v>
      </c>
    </row>
    <row r="21" spans="1:7">
      <c r="A21" s="7" t="s">
        <v>6</v>
      </c>
      <c r="B21" s="5" t="s">
        <v>102</v>
      </c>
      <c r="C21" s="1">
        <v>50</v>
      </c>
      <c r="D21" s="6" t="s">
        <v>191</v>
      </c>
      <c r="E21" s="2"/>
      <c r="F21" s="1">
        <f>ROUND(ROUND(C21*E21,2)*C15,2)</f>
        <v>0</v>
      </c>
      <c r="G21" s="6">
        <v>1</v>
      </c>
    </row>
    <row r="22" spans="1:7">
      <c r="A22" s="7" t="s">
        <v>7</v>
      </c>
      <c r="B22" s="5" t="s">
        <v>103</v>
      </c>
      <c r="C22" s="1">
        <v>50</v>
      </c>
      <c r="D22" s="6" t="s">
        <v>191</v>
      </c>
      <c r="E22" s="2"/>
      <c r="F22" s="1">
        <f>ROUND(ROUND(C22*E22,2)*C15,2)</f>
        <v>0</v>
      </c>
      <c r="G22" s="6">
        <v>1</v>
      </c>
    </row>
    <row r="23" spans="1:7">
      <c r="A23" s="7" t="s">
        <v>8</v>
      </c>
      <c r="B23" s="5" t="s">
        <v>104</v>
      </c>
      <c r="C23" s="1"/>
      <c r="D23" s="6"/>
      <c r="E23" s="1"/>
      <c r="F23" s="1">
        <f>SUM(F24,F25)</f>
        <v>0</v>
      </c>
      <c r="G23" s="6">
        <v>0</v>
      </c>
    </row>
    <row r="24" spans="1:7">
      <c r="A24" s="7" t="s">
        <v>9</v>
      </c>
      <c r="B24" s="5" t="s">
        <v>105</v>
      </c>
      <c r="C24" s="1">
        <v>1</v>
      </c>
      <c r="D24" s="6" t="s">
        <v>192</v>
      </c>
      <c r="E24" s="2"/>
      <c r="F24" s="1">
        <f>ROUND(ROUND(C24*E24,2)*C15,2)</f>
        <v>0</v>
      </c>
      <c r="G24" s="6">
        <v>1</v>
      </c>
    </row>
    <row r="25" spans="1:7">
      <c r="A25" s="7" t="s">
        <v>10</v>
      </c>
      <c r="B25" s="5" t="s">
        <v>106</v>
      </c>
      <c r="C25" s="1">
        <v>1</v>
      </c>
      <c r="D25" s="6" t="s">
        <v>192</v>
      </c>
      <c r="E25" s="2"/>
      <c r="F25" s="1">
        <f>ROUND(ROUND(C25*E25,2)*C15,2)</f>
        <v>0</v>
      </c>
      <c r="G25" s="6">
        <v>1</v>
      </c>
    </row>
    <row r="26" spans="1:7">
      <c r="A26" s="7" t="s">
        <v>11</v>
      </c>
      <c r="B26" s="5" t="s">
        <v>107</v>
      </c>
      <c r="C26" s="1"/>
      <c r="D26" s="6"/>
      <c r="E26" s="1"/>
      <c r="F26" s="1">
        <f>SUM(F27,F28,F29)</f>
        <v>0</v>
      </c>
      <c r="G26" s="6">
        <v>0</v>
      </c>
    </row>
    <row r="27" spans="1:7">
      <c r="A27" s="7" t="s">
        <v>12</v>
      </c>
      <c r="B27" s="5" t="s">
        <v>108</v>
      </c>
      <c r="C27" s="1">
        <v>50</v>
      </c>
      <c r="D27" s="6" t="s">
        <v>191</v>
      </c>
      <c r="E27" s="2"/>
      <c r="F27" s="1">
        <f>ROUND(ROUND(C27*E27,2)*C15,2)</f>
        <v>0</v>
      </c>
      <c r="G27" s="6">
        <v>1</v>
      </c>
    </row>
    <row r="28" spans="1:7">
      <c r="A28" s="7" t="s">
        <v>13</v>
      </c>
      <c r="B28" s="5" t="s">
        <v>109</v>
      </c>
      <c r="C28" s="1">
        <v>50</v>
      </c>
      <c r="D28" s="6" t="s">
        <v>191</v>
      </c>
      <c r="E28" s="2"/>
      <c r="F28" s="1">
        <f>ROUND(ROUND(C28*E28,2)*C15,2)</f>
        <v>0</v>
      </c>
      <c r="G28" s="6">
        <v>1</v>
      </c>
    </row>
    <row r="29" spans="1:7">
      <c r="A29" s="7" t="s">
        <v>14</v>
      </c>
      <c r="B29" s="5" t="s">
        <v>110</v>
      </c>
      <c r="C29" s="1">
        <v>50</v>
      </c>
      <c r="D29" s="6" t="s">
        <v>191</v>
      </c>
      <c r="E29" s="2"/>
      <c r="F29" s="1">
        <f>ROUND(ROUND(C29*E29,2)*C15,2)</f>
        <v>0</v>
      </c>
      <c r="G29" s="6">
        <v>1</v>
      </c>
    </row>
    <row r="30" spans="1:7">
      <c r="A30" s="7" t="s">
        <v>15</v>
      </c>
      <c r="B30" s="5" t="s">
        <v>111</v>
      </c>
      <c r="C30" s="1"/>
      <c r="D30" s="6"/>
      <c r="E30" s="1"/>
      <c r="F30" s="1">
        <f>SUM(F31,F32,F33,F34,F35,F36,F37,F38,F39,F40,F41)</f>
        <v>0</v>
      </c>
      <c r="G30" s="6">
        <v>0</v>
      </c>
    </row>
    <row r="31" spans="1:7">
      <c r="A31" s="7" t="s">
        <v>16</v>
      </c>
      <c r="B31" s="5" t="s">
        <v>112</v>
      </c>
      <c r="C31" s="1">
        <v>4</v>
      </c>
      <c r="D31" s="6" t="s">
        <v>192</v>
      </c>
      <c r="E31" s="2"/>
      <c r="F31" s="1">
        <f>ROUND(ROUND(C31*E31,2)*C15,2)</f>
        <v>0</v>
      </c>
      <c r="G31" s="6">
        <v>1</v>
      </c>
    </row>
    <row r="32" spans="1:7">
      <c r="A32" s="7" t="s">
        <v>17</v>
      </c>
      <c r="B32" s="5" t="s">
        <v>113</v>
      </c>
      <c r="C32" s="1">
        <v>3</v>
      </c>
      <c r="D32" s="6" t="s">
        <v>193</v>
      </c>
      <c r="E32" s="2"/>
      <c r="F32" s="1">
        <f>ROUND(ROUND(C32*E32,2)*C15,2)</f>
        <v>0</v>
      </c>
      <c r="G32" s="6">
        <v>1</v>
      </c>
    </row>
    <row r="33" spans="1:7">
      <c r="A33" s="7" t="s">
        <v>18</v>
      </c>
      <c r="B33" s="5" t="s">
        <v>114</v>
      </c>
      <c r="C33" s="1">
        <v>3</v>
      </c>
      <c r="D33" s="6" t="s">
        <v>193</v>
      </c>
      <c r="E33" s="2"/>
      <c r="F33" s="1">
        <f>ROUND(ROUND(C33*E33,2)*C15,2)</f>
        <v>0</v>
      </c>
      <c r="G33" s="6">
        <v>1</v>
      </c>
    </row>
    <row r="34" spans="1:7">
      <c r="A34" s="7" t="s">
        <v>19</v>
      </c>
      <c r="B34" s="5" t="s">
        <v>115</v>
      </c>
      <c r="C34" s="1">
        <v>3</v>
      </c>
      <c r="D34" s="6" t="s">
        <v>193</v>
      </c>
      <c r="E34" s="2"/>
      <c r="F34" s="1">
        <f>ROUND(ROUND(C34*E34,2)*C15,2)</f>
        <v>0</v>
      </c>
      <c r="G34" s="6">
        <v>1</v>
      </c>
    </row>
    <row r="35" spans="1:7">
      <c r="A35" s="7" t="s">
        <v>20</v>
      </c>
      <c r="B35" s="5" t="s">
        <v>116</v>
      </c>
      <c r="C35" s="1">
        <v>3</v>
      </c>
      <c r="D35" s="6" t="s">
        <v>193</v>
      </c>
      <c r="E35" s="2"/>
      <c r="F35" s="1">
        <f>ROUND(ROUND(C35*E35,2)*C15,2)</f>
        <v>0</v>
      </c>
      <c r="G35" s="6">
        <v>1</v>
      </c>
    </row>
    <row r="36" spans="1:7">
      <c r="A36" s="7" t="s">
        <v>21</v>
      </c>
      <c r="B36" s="5" t="s">
        <v>117</v>
      </c>
      <c r="C36" s="1">
        <v>4</v>
      </c>
      <c r="D36" s="6" t="s">
        <v>192</v>
      </c>
      <c r="E36" s="2"/>
      <c r="F36" s="1">
        <f>ROUND(ROUND(C36*E36,2)*C15,2)</f>
        <v>0</v>
      </c>
      <c r="G36" s="6">
        <v>1</v>
      </c>
    </row>
    <row r="37" spans="1:7">
      <c r="A37" s="7" t="s">
        <v>22</v>
      </c>
      <c r="B37" s="5" t="s">
        <v>118</v>
      </c>
      <c r="C37" s="1">
        <v>1</v>
      </c>
      <c r="D37" s="6" t="s">
        <v>192</v>
      </c>
      <c r="E37" s="2"/>
      <c r="F37" s="1">
        <f>ROUND(ROUND(C37*E37,2)*C15,2)</f>
        <v>0</v>
      </c>
      <c r="G37" s="6">
        <v>1</v>
      </c>
    </row>
    <row r="38" spans="1:7">
      <c r="A38" s="7" t="s">
        <v>23</v>
      </c>
      <c r="B38" s="5" t="s">
        <v>119</v>
      </c>
      <c r="C38" s="1">
        <v>1</v>
      </c>
      <c r="D38" s="6" t="s">
        <v>192</v>
      </c>
      <c r="E38" s="2"/>
      <c r="F38" s="1">
        <f>ROUND(ROUND(C38*E38,2)*C15,2)</f>
        <v>0</v>
      </c>
      <c r="G38" s="6">
        <v>1</v>
      </c>
    </row>
    <row r="39" spans="1:7">
      <c r="A39" s="7" t="s">
        <v>24</v>
      </c>
      <c r="B39" s="5" t="s">
        <v>120</v>
      </c>
      <c r="C39" s="1">
        <v>1</v>
      </c>
      <c r="D39" s="6" t="s">
        <v>192</v>
      </c>
      <c r="E39" s="2"/>
      <c r="F39" s="1">
        <f>ROUND(ROUND(C39*E39,2)*C15,2)</f>
        <v>0</v>
      </c>
      <c r="G39" s="6">
        <v>1</v>
      </c>
    </row>
    <row r="40" spans="1:7">
      <c r="A40" s="7" t="s">
        <v>25</v>
      </c>
      <c r="B40" s="5" t="s">
        <v>121</v>
      </c>
      <c r="C40" s="1">
        <v>1</v>
      </c>
      <c r="D40" s="6" t="s">
        <v>192</v>
      </c>
      <c r="E40" s="2"/>
      <c r="F40" s="1">
        <f>ROUND(ROUND(C40*E40,2)*C15,2)</f>
        <v>0</v>
      </c>
      <c r="G40" s="6">
        <v>1</v>
      </c>
    </row>
    <row r="41" spans="1:7">
      <c r="A41" s="7" t="s">
        <v>26</v>
      </c>
      <c r="B41" s="5" t="s">
        <v>122</v>
      </c>
      <c r="C41" s="1">
        <v>2</v>
      </c>
      <c r="D41" s="6" t="s">
        <v>192</v>
      </c>
      <c r="E41" s="2"/>
      <c r="F41" s="1">
        <f>ROUND(ROUND(C41*E41,2)*C15,2)</f>
        <v>0</v>
      </c>
      <c r="G41" s="6">
        <v>1</v>
      </c>
    </row>
    <row r="42" spans="1:7">
      <c r="A42" s="7" t="s">
        <v>27</v>
      </c>
      <c r="B42" s="5" t="s">
        <v>123</v>
      </c>
      <c r="C42" s="1"/>
      <c r="D42" s="6"/>
      <c r="E42" s="1"/>
      <c r="F42" s="1">
        <f>SUM(F43)</f>
        <v>0</v>
      </c>
      <c r="G42" s="6">
        <v>0</v>
      </c>
    </row>
    <row r="43" spans="1:7">
      <c r="A43" s="7" t="s">
        <v>28</v>
      </c>
      <c r="B43" s="5" t="s">
        <v>124</v>
      </c>
      <c r="C43" s="1">
        <v>3</v>
      </c>
      <c r="D43" s="6" t="s">
        <v>193</v>
      </c>
      <c r="E43" s="2"/>
      <c r="F43" s="1">
        <f>ROUND(ROUND(C43*E43,2)*C15,2)</f>
        <v>0</v>
      </c>
      <c r="G43" s="6">
        <v>1</v>
      </c>
    </row>
    <row r="44" spans="1:7">
      <c r="A44" s="7" t="s">
        <v>29</v>
      </c>
      <c r="B44" s="5" t="s">
        <v>125</v>
      </c>
      <c r="C44" s="1"/>
      <c r="D44" s="6"/>
      <c r="E44" s="1"/>
      <c r="F44" s="1">
        <f>SUM(F45,F46,F47)</f>
        <v>0</v>
      </c>
      <c r="G44" s="6">
        <v>0</v>
      </c>
    </row>
    <row r="45" spans="1:7">
      <c r="A45" s="7" t="s">
        <v>30</v>
      </c>
      <c r="B45" s="5" t="s">
        <v>126</v>
      </c>
      <c r="C45" s="1">
        <v>2</v>
      </c>
      <c r="D45" s="6" t="s">
        <v>194</v>
      </c>
      <c r="E45" s="2"/>
      <c r="F45" s="1">
        <f>ROUND(ROUND(C45*E45,2)*C15,2)</f>
        <v>0</v>
      </c>
      <c r="G45" s="6">
        <v>1</v>
      </c>
    </row>
    <row r="46" spans="1:7">
      <c r="A46" s="7" t="s">
        <v>31</v>
      </c>
      <c r="B46" s="5" t="s">
        <v>127</v>
      </c>
      <c r="C46" s="1">
        <v>2</v>
      </c>
      <c r="D46" s="6" t="s">
        <v>192</v>
      </c>
      <c r="E46" s="2"/>
      <c r="F46" s="1">
        <f>ROUND(ROUND(C46*E46,2)*C15,2)</f>
        <v>0</v>
      </c>
      <c r="G46" s="6">
        <v>1</v>
      </c>
    </row>
    <row r="47" spans="1:7">
      <c r="A47" s="7" t="s">
        <v>32</v>
      </c>
      <c r="B47" s="5" t="s">
        <v>128</v>
      </c>
      <c r="C47" s="1">
        <v>10</v>
      </c>
      <c r="D47" s="6" t="s">
        <v>192</v>
      </c>
      <c r="E47" s="2"/>
      <c r="F47" s="1">
        <f>ROUND(ROUND(C47*E47,2)*C15,2)</f>
        <v>0</v>
      </c>
      <c r="G47" s="6">
        <v>1</v>
      </c>
    </row>
    <row r="48" spans="1:7">
      <c r="A48" s="7" t="s">
        <v>33</v>
      </c>
      <c r="B48" s="5" t="s">
        <v>129</v>
      </c>
      <c r="C48" s="1"/>
      <c r="D48" s="6"/>
      <c r="E48" s="1"/>
      <c r="F48" s="1">
        <f>SUM(F49,F50)</f>
        <v>0</v>
      </c>
      <c r="G48" s="6">
        <v>0</v>
      </c>
    </row>
    <row r="49" spans="1:7">
      <c r="A49" s="7" t="s">
        <v>34</v>
      </c>
      <c r="B49" s="5" t="s">
        <v>130</v>
      </c>
      <c r="C49" s="1">
        <v>4</v>
      </c>
      <c r="D49" s="6" t="s">
        <v>192</v>
      </c>
      <c r="E49" s="2"/>
      <c r="F49" s="1">
        <f>ROUND(ROUND(C49*E49,2)*C15,2)</f>
        <v>0</v>
      </c>
      <c r="G49" s="6">
        <v>1</v>
      </c>
    </row>
    <row r="50" spans="1:7">
      <c r="A50" s="7" t="s">
        <v>35</v>
      </c>
      <c r="B50" s="5" t="s">
        <v>131</v>
      </c>
      <c r="C50" s="1">
        <v>1</v>
      </c>
      <c r="D50" s="6" t="s">
        <v>192</v>
      </c>
      <c r="E50" s="2"/>
      <c r="F50" s="1">
        <f>ROUND(ROUND(C50*E50,2)*C15,2)</f>
        <v>0</v>
      </c>
      <c r="G50" s="6">
        <v>1</v>
      </c>
    </row>
    <row r="51" spans="1:7">
      <c r="A51" s="7" t="s">
        <v>36</v>
      </c>
      <c r="B51" s="5" t="s">
        <v>132</v>
      </c>
      <c r="C51" s="1">
        <v>1</v>
      </c>
      <c r="D51" s="6"/>
      <c r="E51" s="1"/>
      <c r="F51" s="1">
        <f>SUM(F52,F54)</f>
        <v>0</v>
      </c>
      <c r="G51" s="6">
        <v>0</v>
      </c>
    </row>
    <row r="52" spans="1:7">
      <c r="A52" s="7" t="s">
        <v>37</v>
      </c>
      <c r="B52" s="5" t="s">
        <v>133</v>
      </c>
      <c r="C52" s="1"/>
      <c r="D52" s="6"/>
      <c r="E52" s="1"/>
      <c r="F52" s="1">
        <f>SUM(F53)</f>
        <v>0</v>
      </c>
      <c r="G52" s="6">
        <v>0</v>
      </c>
    </row>
    <row r="53" spans="1:7">
      <c r="A53" s="7" t="s">
        <v>38</v>
      </c>
      <c r="B53" s="5" t="s">
        <v>134</v>
      </c>
      <c r="C53" s="1">
        <v>15</v>
      </c>
      <c r="D53" s="6" t="s">
        <v>195</v>
      </c>
      <c r="E53" s="2"/>
      <c r="F53" s="1">
        <f>ROUND(ROUND(C53*E53,2)*C51,2)</f>
        <v>0</v>
      </c>
      <c r="G53" s="6">
        <v>1</v>
      </c>
    </row>
    <row r="54" spans="1:7">
      <c r="A54" s="7" t="s">
        <v>39</v>
      </c>
      <c r="B54" s="5" t="s">
        <v>135</v>
      </c>
      <c r="C54" s="1"/>
      <c r="D54" s="6"/>
      <c r="E54" s="1"/>
      <c r="F54" s="1">
        <f>SUM(F55)</f>
        <v>0</v>
      </c>
      <c r="G54" s="6">
        <v>0</v>
      </c>
    </row>
    <row r="55" spans="1:7">
      <c r="A55" s="7" t="s">
        <v>40</v>
      </c>
      <c r="B55" s="5" t="s">
        <v>136</v>
      </c>
      <c r="C55" s="1">
        <v>3</v>
      </c>
      <c r="D55" s="6" t="s">
        <v>196</v>
      </c>
      <c r="E55" s="2"/>
      <c r="F55" s="1">
        <f>ROUND(ROUND(C55*E55,2)*C51,2)</f>
        <v>0</v>
      </c>
      <c r="G55" s="6">
        <v>1</v>
      </c>
    </row>
    <row r="56" spans="1:7">
      <c r="A56" s="7" t="s">
        <v>41</v>
      </c>
      <c r="B56" s="5" t="s">
        <v>137</v>
      </c>
      <c r="C56" s="1">
        <v>1</v>
      </c>
      <c r="D56" s="6"/>
      <c r="E56" s="1"/>
      <c r="F56" s="1">
        <f>SUM(F57,F59,F61,F63,F65)</f>
        <v>0</v>
      </c>
      <c r="G56" s="6">
        <v>0</v>
      </c>
    </row>
    <row r="57" spans="1:7">
      <c r="A57" s="7" t="s">
        <v>42</v>
      </c>
      <c r="B57" s="5" t="s">
        <v>138</v>
      </c>
      <c r="C57" s="1"/>
      <c r="D57" s="6"/>
      <c r="E57" s="1"/>
      <c r="F57" s="1">
        <f>SUM(F58)</f>
        <v>0</v>
      </c>
      <c r="G57" s="6">
        <v>0</v>
      </c>
    </row>
    <row r="58" spans="1:7">
      <c r="A58" s="7" t="s">
        <v>43</v>
      </c>
      <c r="B58" s="5" t="s">
        <v>139</v>
      </c>
      <c r="C58" s="1">
        <v>90</v>
      </c>
      <c r="D58" s="6" t="s">
        <v>190</v>
      </c>
      <c r="E58" s="2"/>
      <c r="F58" s="1">
        <f>ROUND(ROUND(C58*E58,2)*C56,2)</f>
        <v>0</v>
      </c>
      <c r="G58" s="6">
        <v>1</v>
      </c>
    </row>
    <row r="59" spans="1:7">
      <c r="A59" s="7" t="s">
        <v>44</v>
      </c>
      <c r="B59" s="5" t="s">
        <v>140</v>
      </c>
      <c r="C59" s="1"/>
      <c r="D59" s="6"/>
      <c r="E59" s="1"/>
      <c r="F59" s="1">
        <f>SUM(F60)</f>
        <v>0</v>
      </c>
      <c r="G59" s="6">
        <v>0</v>
      </c>
    </row>
    <row r="60" spans="1:7">
      <c r="A60" s="7" t="s">
        <v>45</v>
      </c>
      <c r="B60" s="5" t="s">
        <v>141</v>
      </c>
      <c r="C60" s="1">
        <v>197.8</v>
      </c>
      <c r="D60" s="6" t="s">
        <v>195</v>
      </c>
      <c r="E60" s="2"/>
      <c r="F60" s="1">
        <f>ROUND(ROUND(C60*E60,2)*C56,2)</f>
        <v>0</v>
      </c>
      <c r="G60" s="6">
        <v>1</v>
      </c>
    </row>
    <row r="61" spans="1:7">
      <c r="A61" s="7" t="s">
        <v>46</v>
      </c>
      <c r="B61" s="5" t="s">
        <v>142</v>
      </c>
      <c r="C61" s="1"/>
      <c r="D61" s="6"/>
      <c r="E61" s="1"/>
      <c r="F61" s="1">
        <f>SUM(F62)</f>
        <v>0</v>
      </c>
      <c r="G61" s="6">
        <v>0</v>
      </c>
    </row>
    <row r="62" spans="1:7">
      <c r="A62" s="7" t="s">
        <v>47</v>
      </c>
      <c r="B62" s="5" t="s">
        <v>143</v>
      </c>
      <c r="C62" s="1">
        <v>3857.1</v>
      </c>
      <c r="D62" s="6" t="s">
        <v>197</v>
      </c>
      <c r="E62" s="2"/>
      <c r="F62" s="1">
        <f>ROUND(ROUND(C62*E62,2)*C56,2)</f>
        <v>0</v>
      </c>
      <c r="G62" s="6">
        <v>1</v>
      </c>
    </row>
    <row r="63" spans="1:7">
      <c r="A63" s="7" t="s">
        <v>48</v>
      </c>
      <c r="B63" s="5" t="s">
        <v>144</v>
      </c>
      <c r="C63" s="1"/>
      <c r="D63" s="6"/>
      <c r="E63" s="1"/>
      <c r="F63" s="1">
        <f>SUM(F64)</f>
        <v>0</v>
      </c>
      <c r="G63" s="6">
        <v>0</v>
      </c>
    </row>
    <row r="64" spans="1:7">
      <c r="A64" s="7" t="s">
        <v>49</v>
      </c>
      <c r="B64" s="5" t="s">
        <v>145</v>
      </c>
      <c r="C64" s="1">
        <v>98.9</v>
      </c>
      <c r="D64" s="6" t="s">
        <v>195</v>
      </c>
      <c r="E64" s="2"/>
      <c r="F64" s="1">
        <f>ROUND(ROUND(C64*E64,2)*C56,2)</f>
        <v>0</v>
      </c>
      <c r="G64" s="6">
        <v>1</v>
      </c>
    </row>
    <row r="65" spans="1:7">
      <c r="A65" s="7" t="s">
        <v>50</v>
      </c>
      <c r="B65" s="5" t="s">
        <v>146</v>
      </c>
      <c r="C65" s="1"/>
      <c r="D65" s="6"/>
      <c r="E65" s="1"/>
      <c r="F65" s="1">
        <f>SUM(F66)</f>
        <v>0</v>
      </c>
      <c r="G65" s="6">
        <v>0</v>
      </c>
    </row>
    <row r="66" spans="1:7">
      <c r="A66" s="7" t="s">
        <v>51</v>
      </c>
      <c r="B66" s="5" t="s">
        <v>147</v>
      </c>
      <c r="C66" s="1">
        <v>15</v>
      </c>
      <c r="D66" s="6" t="s">
        <v>195</v>
      </c>
      <c r="E66" s="2"/>
      <c r="F66" s="1">
        <f>ROUND(ROUND(C66*E66,2)*C56,2)</f>
        <v>0</v>
      </c>
      <c r="G66" s="6">
        <v>1</v>
      </c>
    </row>
    <row r="67" spans="1:7">
      <c r="A67" s="7" t="s">
        <v>52</v>
      </c>
      <c r="B67" s="5" t="s">
        <v>148</v>
      </c>
      <c r="C67" s="1">
        <v>1</v>
      </c>
      <c r="D67" s="6"/>
      <c r="E67" s="1"/>
      <c r="F67" s="1">
        <f t="shared" ref="F67:F68" si="0">SUM(F68)</f>
        <v>0</v>
      </c>
      <c r="G67" s="6">
        <v>0</v>
      </c>
    </row>
    <row r="68" spans="1:7">
      <c r="A68" s="7" t="s">
        <v>53</v>
      </c>
      <c r="B68" s="5" t="s">
        <v>149</v>
      </c>
      <c r="C68" s="1"/>
      <c r="D68" s="6"/>
      <c r="E68" s="1"/>
      <c r="F68" s="1">
        <f t="shared" si="0"/>
        <v>0</v>
      </c>
      <c r="G68" s="6">
        <v>0</v>
      </c>
    </row>
    <row r="69" spans="1:7">
      <c r="A69" s="7" t="s">
        <v>54</v>
      </c>
      <c r="B69" s="5" t="s">
        <v>150</v>
      </c>
      <c r="C69" s="1">
        <v>24</v>
      </c>
      <c r="D69" s="6" t="s">
        <v>195</v>
      </c>
      <c r="E69" s="2"/>
      <c r="F69" s="1">
        <f>ROUND(ROUND(C69*E69,2)*C67,2)</f>
        <v>0</v>
      </c>
      <c r="G69" s="6">
        <v>1</v>
      </c>
    </row>
    <row r="70" spans="1:7">
      <c r="A70" s="7" t="s">
        <v>55</v>
      </c>
      <c r="B70" s="5" t="s">
        <v>151</v>
      </c>
      <c r="C70" s="1">
        <v>1</v>
      </c>
      <c r="D70" s="6"/>
      <c r="E70" s="1"/>
      <c r="F70" s="1">
        <f>SUM(F71,F73,F75,F77)</f>
        <v>0</v>
      </c>
      <c r="G70" s="6">
        <v>0</v>
      </c>
    </row>
    <row r="71" spans="1:7">
      <c r="A71" s="7" t="s">
        <v>56</v>
      </c>
      <c r="B71" s="5" t="s">
        <v>152</v>
      </c>
      <c r="C71" s="1"/>
      <c r="D71" s="6"/>
      <c r="E71" s="1"/>
      <c r="F71" s="1">
        <f>SUM(F72)</f>
        <v>0</v>
      </c>
      <c r="G71" s="6">
        <v>0</v>
      </c>
    </row>
    <row r="72" spans="1:7">
      <c r="A72" s="7" t="s">
        <v>57</v>
      </c>
      <c r="B72" s="5" t="s">
        <v>153</v>
      </c>
      <c r="C72" s="1">
        <v>92.4</v>
      </c>
      <c r="D72" s="6" t="s">
        <v>198</v>
      </c>
      <c r="E72" s="2"/>
      <c r="F72" s="1">
        <f>ROUND(ROUND(C72*E72,2)*C70,2)</f>
        <v>0</v>
      </c>
      <c r="G72" s="6">
        <v>1</v>
      </c>
    </row>
    <row r="73" spans="1:7">
      <c r="A73" s="7" t="s">
        <v>58</v>
      </c>
      <c r="B73" s="5" t="s">
        <v>154</v>
      </c>
      <c r="C73" s="1"/>
      <c r="D73" s="6"/>
      <c r="E73" s="1"/>
      <c r="F73" s="1">
        <f>SUM(F74)</f>
        <v>0</v>
      </c>
      <c r="G73" s="6">
        <v>0</v>
      </c>
    </row>
    <row r="74" spans="1:7">
      <c r="A74" s="7" t="s">
        <v>59</v>
      </c>
      <c r="B74" s="5" t="s">
        <v>155</v>
      </c>
      <c r="C74" s="1">
        <v>165</v>
      </c>
      <c r="D74" s="6" t="s">
        <v>190</v>
      </c>
      <c r="E74" s="2"/>
      <c r="F74" s="1">
        <f>ROUND(ROUND(C74*E74,2)*C70,2)</f>
        <v>0</v>
      </c>
      <c r="G74" s="6">
        <v>1</v>
      </c>
    </row>
    <row r="75" spans="1:7">
      <c r="A75" s="7" t="s">
        <v>60</v>
      </c>
      <c r="B75" s="5" t="s">
        <v>156</v>
      </c>
      <c r="C75" s="1"/>
      <c r="D75" s="6"/>
      <c r="E75" s="1"/>
      <c r="F75" s="1">
        <f>SUM(F76)</f>
        <v>0</v>
      </c>
      <c r="G75" s="6">
        <v>0</v>
      </c>
    </row>
    <row r="76" spans="1:7">
      <c r="A76" s="7" t="s">
        <v>61</v>
      </c>
      <c r="B76" s="5" t="s">
        <v>157</v>
      </c>
      <c r="C76" s="1">
        <v>25</v>
      </c>
      <c r="D76" s="6" t="s">
        <v>195</v>
      </c>
      <c r="E76" s="2"/>
      <c r="F76" s="1">
        <f>ROUND(ROUND(C76*E76,2)*C70,2)</f>
        <v>0</v>
      </c>
      <c r="G76" s="6">
        <v>1</v>
      </c>
    </row>
    <row r="77" spans="1:7">
      <c r="A77" s="7" t="s">
        <v>62</v>
      </c>
      <c r="B77" s="5" t="s">
        <v>158</v>
      </c>
      <c r="C77" s="1"/>
      <c r="D77" s="6"/>
      <c r="E77" s="1"/>
      <c r="F77" s="1">
        <f>SUM(F78)</f>
        <v>0</v>
      </c>
      <c r="G77" s="6">
        <v>0</v>
      </c>
    </row>
    <row r="78" spans="1:7">
      <c r="A78" s="7" t="s">
        <v>63</v>
      </c>
      <c r="B78" s="5" t="s">
        <v>159</v>
      </c>
      <c r="C78" s="1">
        <v>127.2</v>
      </c>
      <c r="D78" s="6" t="s">
        <v>195</v>
      </c>
      <c r="E78" s="2"/>
      <c r="F78" s="1">
        <f>ROUND(ROUND(C78*E78,2)*C70,2)</f>
        <v>0</v>
      </c>
      <c r="G78" s="6">
        <v>1</v>
      </c>
    </row>
    <row r="79" spans="1:7">
      <c r="A79" s="7" t="s">
        <v>64</v>
      </c>
      <c r="B79" s="5" t="s">
        <v>160</v>
      </c>
      <c r="C79" s="1">
        <v>1</v>
      </c>
      <c r="D79" s="6"/>
      <c r="E79" s="1"/>
      <c r="F79" s="1">
        <f>SUM(F80,F82,F84)</f>
        <v>0</v>
      </c>
      <c r="G79" s="6">
        <v>0</v>
      </c>
    </row>
    <row r="80" spans="1:7">
      <c r="A80" s="7" t="s">
        <v>65</v>
      </c>
      <c r="B80" s="5" t="s">
        <v>161</v>
      </c>
      <c r="C80" s="1"/>
      <c r="D80" s="6"/>
      <c r="E80" s="1"/>
      <c r="F80" s="1">
        <f>SUM(F81)</f>
        <v>0</v>
      </c>
      <c r="G80" s="6">
        <v>0</v>
      </c>
    </row>
    <row r="81" spans="1:7">
      <c r="A81" s="7" t="s">
        <v>66</v>
      </c>
      <c r="B81" s="5" t="s">
        <v>162</v>
      </c>
      <c r="C81" s="1">
        <v>9.8000000000000007</v>
      </c>
      <c r="D81" s="6" t="s">
        <v>191</v>
      </c>
      <c r="E81" s="2"/>
      <c r="F81" s="1">
        <f>ROUND(ROUND(C81*E81,2)*C79,2)</f>
        <v>0</v>
      </c>
      <c r="G81" s="6">
        <v>1</v>
      </c>
    </row>
    <row r="82" spans="1:7">
      <c r="A82" s="7" t="s">
        <v>67</v>
      </c>
      <c r="B82" s="5" t="s">
        <v>163</v>
      </c>
      <c r="C82" s="1"/>
      <c r="D82" s="6"/>
      <c r="E82" s="1"/>
      <c r="F82" s="1">
        <f>SUM(F83)</f>
        <v>0</v>
      </c>
      <c r="G82" s="6">
        <v>0</v>
      </c>
    </row>
    <row r="83" spans="1:7">
      <c r="A83" s="7" t="s">
        <v>68</v>
      </c>
      <c r="B83" s="5" t="s">
        <v>164</v>
      </c>
      <c r="C83" s="1">
        <v>9.8000000000000007</v>
      </c>
      <c r="D83" s="6" t="s">
        <v>191</v>
      </c>
      <c r="E83" s="2"/>
      <c r="F83" s="1">
        <f>ROUND(ROUND(C83*E83,2)*C79,2)</f>
        <v>0</v>
      </c>
      <c r="G83" s="6">
        <v>1</v>
      </c>
    </row>
    <row r="84" spans="1:7">
      <c r="A84" s="7" t="s">
        <v>69</v>
      </c>
      <c r="B84" s="5" t="s">
        <v>165</v>
      </c>
      <c r="C84" s="1"/>
      <c r="D84" s="6"/>
      <c r="E84" s="1"/>
      <c r="F84" s="1">
        <f>SUM(F85)</f>
        <v>0</v>
      </c>
      <c r="G84" s="6">
        <v>0</v>
      </c>
    </row>
    <row r="85" spans="1:7">
      <c r="A85" s="7" t="s">
        <v>70</v>
      </c>
      <c r="B85" s="5" t="s">
        <v>166</v>
      </c>
      <c r="C85" s="1">
        <v>45</v>
      </c>
      <c r="D85" s="6" t="s">
        <v>190</v>
      </c>
      <c r="E85" s="2"/>
      <c r="F85" s="1">
        <f>ROUND(ROUND(C85*E85,2)*C79,2)</f>
        <v>0</v>
      </c>
      <c r="G85" s="6">
        <v>1</v>
      </c>
    </row>
    <row r="86" spans="1:7">
      <c r="A86" s="7" t="s">
        <v>71</v>
      </c>
      <c r="B86" s="5" t="s">
        <v>167</v>
      </c>
      <c r="C86" s="1">
        <v>1</v>
      </c>
      <c r="D86" s="6"/>
      <c r="E86" s="1"/>
      <c r="F86" s="1">
        <f>SUM(F87,F89,F91)</f>
        <v>0</v>
      </c>
      <c r="G86" s="6">
        <v>0</v>
      </c>
    </row>
    <row r="87" spans="1:7">
      <c r="A87" s="7" t="s">
        <v>72</v>
      </c>
      <c r="B87" s="5" t="s">
        <v>168</v>
      </c>
      <c r="C87" s="1"/>
      <c r="D87" s="6"/>
      <c r="E87" s="1"/>
      <c r="F87" s="1">
        <f>SUM(F88)</f>
        <v>0</v>
      </c>
      <c r="G87" s="6">
        <v>0</v>
      </c>
    </row>
    <row r="88" spans="1:7">
      <c r="A88" s="7" t="s">
        <v>73</v>
      </c>
      <c r="B88" s="5" t="s">
        <v>169</v>
      </c>
      <c r="C88" s="1">
        <v>30</v>
      </c>
      <c r="D88" s="6" t="s">
        <v>196</v>
      </c>
      <c r="E88" s="2"/>
      <c r="F88" s="1">
        <f>ROUND(ROUND(C88*E88,2)*C86,2)</f>
        <v>0</v>
      </c>
      <c r="G88" s="6">
        <v>1</v>
      </c>
    </row>
    <row r="89" spans="1:7">
      <c r="A89" s="7" t="s">
        <v>74</v>
      </c>
      <c r="B89" s="5" t="s">
        <v>170</v>
      </c>
      <c r="C89" s="1"/>
      <c r="D89" s="6"/>
      <c r="E89" s="1"/>
      <c r="F89" s="1">
        <f>SUM(F90)</f>
        <v>0</v>
      </c>
      <c r="G89" s="6">
        <v>0</v>
      </c>
    </row>
    <row r="90" spans="1:7">
      <c r="A90" s="7" t="s">
        <v>75</v>
      </c>
      <c r="B90" s="5" t="s">
        <v>171</v>
      </c>
      <c r="C90" s="1">
        <v>28</v>
      </c>
      <c r="D90" s="6" t="s">
        <v>196</v>
      </c>
      <c r="E90" s="2"/>
      <c r="F90" s="1">
        <f>ROUND(ROUND(C90*E90,2)*C86,2)</f>
        <v>0</v>
      </c>
      <c r="G90" s="6">
        <v>1</v>
      </c>
    </row>
    <row r="91" spans="1:7">
      <c r="A91" s="7" t="s">
        <v>76</v>
      </c>
      <c r="B91" s="5" t="s">
        <v>172</v>
      </c>
      <c r="C91" s="1"/>
      <c r="D91" s="6"/>
      <c r="E91" s="1"/>
      <c r="F91" s="1">
        <f>SUM(F92)</f>
        <v>0</v>
      </c>
      <c r="G91" s="6">
        <v>0</v>
      </c>
    </row>
    <row r="92" spans="1:7">
      <c r="A92" s="7" t="s">
        <v>77</v>
      </c>
      <c r="B92" s="5" t="s">
        <v>173</v>
      </c>
      <c r="C92" s="1">
        <v>116.7</v>
      </c>
      <c r="D92" s="6" t="s">
        <v>195</v>
      </c>
      <c r="E92" s="2"/>
      <c r="F92" s="1">
        <f>ROUND(ROUND(C92*E92,2)*C86,2)</f>
        <v>0</v>
      </c>
      <c r="G92" s="6">
        <v>1</v>
      </c>
    </row>
    <row r="93" spans="1:7">
      <c r="A93" s="7" t="s">
        <v>78</v>
      </c>
      <c r="B93" s="5" t="s">
        <v>174</v>
      </c>
      <c r="C93" s="1">
        <v>1</v>
      </c>
      <c r="D93" s="6"/>
      <c r="E93" s="1"/>
      <c r="F93" s="1">
        <f>SUM(F94)</f>
        <v>0</v>
      </c>
      <c r="G93" s="6">
        <v>0</v>
      </c>
    </row>
    <row r="94" spans="1:7">
      <c r="A94" s="7" t="s">
        <v>79</v>
      </c>
      <c r="B94" s="5" t="s">
        <v>175</v>
      </c>
      <c r="C94" s="1"/>
      <c r="D94" s="6"/>
      <c r="E94" s="1"/>
      <c r="F94" s="1">
        <f>SUM(F95,F96)</f>
        <v>0</v>
      </c>
      <c r="G94" s="6">
        <v>0</v>
      </c>
    </row>
    <row r="95" spans="1:7" ht="22.5">
      <c r="A95" s="7" t="s">
        <v>80</v>
      </c>
      <c r="B95" s="10" t="s">
        <v>176</v>
      </c>
      <c r="C95" s="1">
        <v>3</v>
      </c>
      <c r="D95" s="6" t="s">
        <v>193</v>
      </c>
      <c r="E95" s="2"/>
      <c r="F95" s="1">
        <f>ROUND(ROUND(C95*E95,2)*C93,2)</f>
        <v>0</v>
      </c>
      <c r="G95" s="6">
        <v>1</v>
      </c>
    </row>
    <row r="96" spans="1:7">
      <c r="A96" s="7" t="s">
        <v>81</v>
      </c>
      <c r="B96" s="5" t="s">
        <v>177</v>
      </c>
      <c r="C96" s="1">
        <v>3</v>
      </c>
      <c r="D96" s="6" t="s">
        <v>193</v>
      </c>
      <c r="E96" s="2"/>
      <c r="F96" s="1">
        <f>ROUND(ROUND(C96*E96,2)*C93,2)</f>
        <v>0</v>
      </c>
      <c r="G96" s="6">
        <v>1</v>
      </c>
    </row>
    <row r="97" spans="1:7">
      <c r="A97" s="7" t="s">
        <v>82</v>
      </c>
      <c r="B97" s="5" t="s">
        <v>178</v>
      </c>
      <c r="C97" s="1">
        <v>1</v>
      </c>
      <c r="D97" s="6"/>
      <c r="E97" s="1"/>
      <c r="F97" s="1">
        <f t="shared" ref="F97:F98" si="1">SUM(F98)</f>
        <v>0</v>
      </c>
      <c r="G97" s="6">
        <v>0</v>
      </c>
    </row>
    <row r="98" spans="1:7">
      <c r="A98" s="7" t="s">
        <v>83</v>
      </c>
      <c r="B98" s="5" t="s">
        <v>179</v>
      </c>
      <c r="C98" s="1"/>
      <c r="D98" s="6"/>
      <c r="E98" s="1"/>
      <c r="F98" s="1">
        <f t="shared" si="1"/>
        <v>0</v>
      </c>
      <c r="G98" s="6">
        <v>0</v>
      </c>
    </row>
    <row r="99" spans="1:7">
      <c r="A99" s="7" t="s">
        <v>84</v>
      </c>
      <c r="B99" s="5" t="s">
        <v>180</v>
      </c>
      <c r="C99" s="1">
        <v>98.9</v>
      </c>
      <c r="D99" s="6" t="s">
        <v>195</v>
      </c>
      <c r="E99" s="2"/>
      <c r="F99" s="1">
        <f>ROUND(ROUND(C99*E99,2)*C97,2)</f>
        <v>0</v>
      </c>
      <c r="G99" s="6">
        <v>1</v>
      </c>
    </row>
    <row r="100" spans="1:7">
      <c r="A100" s="7" t="s">
        <v>85</v>
      </c>
      <c r="B100" s="5" t="s">
        <v>181</v>
      </c>
      <c r="C100" s="1">
        <v>1</v>
      </c>
      <c r="D100" s="6"/>
      <c r="E100" s="1"/>
      <c r="F100" s="1">
        <f t="shared" ref="F100:F101" si="2">SUM(F101)</f>
        <v>0</v>
      </c>
      <c r="G100" s="6">
        <v>0</v>
      </c>
    </row>
    <row r="101" spans="1:7">
      <c r="A101" s="7" t="s">
        <v>86</v>
      </c>
      <c r="B101" s="5" t="s">
        <v>182</v>
      </c>
      <c r="C101" s="1"/>
      <c r="D101" s="6"/>
      <c r="E101" s="1"/>
      <c r="F101" s="1">
        <f t="shared" si="2"/>
        <v>0</v>
      </c>
      <c r="G101" s="6">
        <v>0</v>
      </c>
    </row>
    <row r="102" spans="1:7">
      <c r="A102" s="7" t="s">
        <v>87</v>
      </c>
      <c r="B102" s="5" t="s">
        <v>183</v>
      </c>
      <c r="C102" s="1">
        <v>0.5</v>
      </c>
      <c r="D102" s="6" t="s">
        <v>193</v>
      </c>
      <c r="E102" s="2"/>
      <c r="F102" s="1">
        <f>ROUND(ROUND(C102*E102,2)*C100,2)</f>
        <v>0</v>
      </c>
      <c r="G102" s="6">
        <v>1</v>
      </c>
    </row>
    <row r="103" spans="1:7">
      <c r="A103" s="7" t="s">
        <v>88</v>
      </c>
      <c r="B103" s="5" t="s">
        <v>184</v>
      </c>
      <c r="C103" s="1">
        <v>1</v>
      </c>
      <c r="D103" s="6"/>
      <c r="E103" s="1"/>
      <c r="F103" s="1">
        <f t="shared" ref="F103:F104" si="3">SUM(F104)</f>
        <v>0</v>
      </c>
      <c r="G103" s="6">
        <v>0</v>
      </c>
    </row>
    <row r="104" spans="1:7">
      <c r="A104" s="7" t="s">
        <v>89</v>
      </c>
      <c r="B104" s="5" t="s">
        <v>184</v>
      </c>
      <c r="C104" s="1"/>
      <c r="D104" s="6"/>
      <c r="E104" s="1"/>
      <c r="F104" s="1">
        <f t="shared" si="3"/>
        <v>0</v>
      </c>
      <c r="G104" s="6">
        <v>0</v>
      </c>
    </row>
    <row r="105" spans="1:7">
      <c r="A105" s="7" t="s">
        <v>90</v>
      </c>
      <c r="B105" s="5" t="s">
        <v>184</v>
      </c>
      <c r="C105" s="1">
        <v>100</v>
      </c>
      <c r="D105" s="6" t="s">
        <v>192</v>
      </c>
      <c r="E105" s="2"/>
      <c r="F105" s="1">
        <f>ROUND(ROUND(C105*E105,2)*C103,2)</f>
        <v>0</v>
      </c>
      <c r="G105" s="6">
        <v>1</v>
      </c>
    </row>
    <row r="106" spans="1:7">
      <c r="A106" s="7" t="s">
        <v>91</v>
      </c>
      <c r="B106" s="5" t="s">
        <v>185</v>
      </c>
      <c r="C106" s="1">
        <v>1</v>
      </c>
      <c r="D106" s="6"/>
      <c r="E106" s="1"/>
      <c r="F106" s="1">
        <f>SUM(F107,F109)</f>
        <v>0</v>
      </c>
      <c r="G106" s="6">
        <v>0</v>
      </c>
    </row>
    <row r="107" spans="1:7">
      <c r="A107" s="7" t="s">
        <v>92</v>
      </c>
      <c r="B107" s="5" t="s">
        <v>186</v>
      </c>
      <c r="C107" s="1"/>
      <c r="D107" s="6"/>
      <c r="E107" s="1"/>
      <c r="F107" s="1">
        <f>SUM(F108)</f>
        <v>0</v>
      </c>
      <c r="G107" s="6">
        <v>0</v>
      </c>
    </row>
    <row r="108" spans="1:7">
      <c r="A108" s="7" t="s">
        <v>93</v>
      </c>
      <c r="B108" s="5" t="s">
        <v>187</v>
      </c>
      <c r="C108" s="1">
        <v>3</v>
      </c>
      <c r="D108" s="6" t="s">
        <v>193</v>
      </c>
      <c r="E108" s="2"/>
      <c r="F108" s="1">
        <f>ROUND(ROUND(C108*E108,2)*C106,2)</f>
        <v>0</v>
      </c>
      <c r="G108" s="6">
        <v>1</v>
      </c>
    </row>
    <row r="109" spans="1:7">
      <c r="A109" s="7" t="s">
        <v>94</v>
      </c>
      <c r="B109" s="5" t="s">
        <v>188</v>
      </c>
      <c r="C109" s="1"/>
      <c r="D109" s="6"/>
      <c r="E109" s="1"/>
      <c r="F109" s="1">
        <f>SUM(F110)</f>
        <v>0</v>
      </c>
      <c r="G109" s="6">
        <v>0</v>
      </c>
    </row>
    <row r="110" spans="1:7">
      <c r="A110" s="7" t="s">
        <v>95</v>
      </c>
      <c r="B110" s="5" t="s">
        <v>189</v>
      </c>
      <c r="C110" s="1">
        <v>600</v>
      </c>
      <c r="D110" s="6" t="s">
        <v>199</v>
      </c>
      <c r="E110" s="2"/>
      <c r="F110" s="1">
        <f>ROUND(ROUND(C110*E110,2)*C106,2)</f>
        <v>0</v>
      </c>
      <c r="G110" s="6">
        <v>1</v>
      </c>
    </row>
    <row r="113" spans="1:7">
      <c r="A113" s="13"/>
      <c r="B113" s="13"/>
      <c r="C113" s="13"/>
      <c r="D113" s="13"/>
      <c r="E113" s="13"/>
      <c r="F113" s="13"/>
      <c r="G113" s="13"/>
    </row>
    <row r="114" spans="1:7">
      <c r="A114" s="13"/>
      <c r="B114" s="13"/>
      <c r="C114" s="13"/>
      <c r="D114" s="13"/>
      <c r="E114" s="13"/>
      <c r="F114" s="13"/>
      <c r="G114" s="13"/>
    </row>
  </sheetData>
  <sheetProtection sheet="1" objects="1" scenarios="1"/>
  <mergeCells count="5">
    <mergeCell ref="A1:G1"/>
    <mergeCell ref="A11:F11"/>
    <mergeCell ref="A12:F12"/>
    <mergeCell ref="A113:G113"/>
    <mergeCell ref="A114:G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L200293.1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 LANFERNINI RICARDO ST002798</dc:creator>
  <cp:lastModifiedBy>st002798</cp:lastModifiedBy>
  <dcterms:created xsi:type="dcterms:W3CDTF">2020-08-17T15:02:35Z</dcterms:created>
  <dcterms:modified xsi:type="dcterms:W3CDTF">2020-08-17T15:02:35Z</dcterms:modified>
</cp:coreProperties>
</file>