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de\Desktop\"/>
    </mc:Choice>
  </mc:AlternateContent>
  <bookViews>
    <workbookView xWindow="0" yWindow="0" windowWidth="21570" windowHeight="8085" activeTab="1"/>
  </bookViews>
  <sheets>
    <sheet name="Plan1" sheetId="1" r:id="rId1"/>
    <sheet name="Grafico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AF17" i="3" l="1"/>
  <c r="AE17" i="3"/>
  <c r="AD17" i="3"/>
  <c r="AC17" i="3"/>
  <c r="AB17" i="3"/>
  <c r="AA17" i="3"/>
  <c r="Z17" i="3"/>
  <c r="Y17" i="3"/>
  <c r="X17" i="3"/>
  <c r="W17" i="3"/>
  <c r="V17" i="3"/>
  <c r="U17" i="3"/>
  <c r="G28" i="1" l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3" i="1"/>
  <c r="D3" i="1"/>
</calcChain>
</file>

<file path=xl/sharedStrings.xml><?xml version="1.0" encoding="utf-8"?>
<sst xmlns="http://schemas.openxmlformats.org/spreadsheetml/2006/main" count="92" uniqueCount="62">
  <si>
    <t>Ano</t>
  </si>
  <si>
    <t>Casos incidentes                Ano Sintomas</t>
  </si>
  <si>
    <t>População</t>
  </si>
  <si>
    <t>Inc por 100.000 hab</t>
  </si>
  <si>
    <t>Casos prevalentes              Ano Sintomas</t>
  </si>
  <si>
    <t>Óbitos ano início sintomas</t>
  </si>
  <si>
    <t>1994</t>
  </si>
  <si>
    <t>-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</si>
  <si>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</si>
  <si>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</si>
  <si>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</si>
  <si>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</si>
  <si>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</si>
  <si>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</si>
  <si>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</si>
  <si>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</si>
  <si>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</si>
  <si>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 xml:space="preserve">Fonte:SISVE/SINAN-MS/GVIGE/GECOZ/DPSV/SMSA-PBH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</si>
  <si>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Considerados os casos prevalentes e óbitos segundo ano de início de sintomas para cálculo da letalidade, a partir de 2008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</si>
  <si>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Dados parciais</t>
    </r>
  </si>
  <si>
    <t>Atualização:</t>
  </si>
  <si>
    <t>Calculo letalidade: óbito por ano início dos sintomas/casos prevalentes início sintomas</t>
  </si>
  <si>
    <t>ENTRADA_1_</t>
  </si>
  <si>
    <t>1</t>
  </si>
  <si>
    <t>Rótulos de Linha</t>
  </si>
  <si>
    <t>Contagem de NU_NOTIFIC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</si>
  <si>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</si>
  <si>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</si>
  <si>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</si>
  <si>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</si>
  <si>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</si>
  <si>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</si>
  <si>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</si>
  <si>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</si>
  <si>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</si>
  <si>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</si>
  <si>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</si>
  <si>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</si>
  <si>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Total Geral</t>
  </si>
  <si>
    <t>Incidência e letalidade de leishmaniose visceral em Belo Horizonte, 1994-2019.</t>
  </si>
  <si>
    <t>23.05.2019</t>
  </si>
  <si>
    <t xml:space="preserve">Atualização: </t>
  </si>
  <si>
    <t>Letalidade (%)</t>
  </si>
  <si>
    <t>* Dados preliminares</t>
  </si>
  <si>
    <t>2008**</t>
  </si>
  <si>
    <t>** Considerados os casos prevalentes e óbitos segundo ano de início de sintomas para cálculo da letalidade, a partir ano de 2008.</t>
  </si>
  <si>
    <t>Nº  de casos de Leishmaniose Visceral por Regional de Saúde e ano de ocorrência. Belo Horizonte, 2008 a 2019.</t>
  </si>
  <si>
    <t>REGIONAL</t>
  </si>
  <si>
    <t>2018**</t>
  </si>
  <si>
    <t>2019*</t>
  </si>
  <si>
    <t>Casos</t>
  </si>
  <si>
    <t>Barreiro</t>
  </si>
  <si>
    <t>Centro Sul</t>
  </si>
  <si>
    <t>Leste</t>
  </si>
  <si>
    <t>Nordeste</t>
  </si>
  <si>
    <t>Noroeste</t>
  </si>
  <si>
    <t>Norte</t>
  </si>
  <si>
    <t>Oeste</t>
  </si>
  <si>
    <t>Pampulha</t>
  </si>
  <si>
    <t>Venda Nova</t>
  </si>
  <si>
    <t>Ignorado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</si>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</sst>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indexed="8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distributed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center" vertical="distributed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/>
    <xf numFmtId="0" fontId="0" fillId="0" borderId="0" xfId="0" applyFill="1"/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3" fontId="5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3" fontId="7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0" fillId="0" borderId="0" xfId="0" applyFont="1" applyFill="1"/>
    <xf numFmtId="164" fontId="10" fillId="0" borderId="0" xfId="0" applyNumberFormat="1" applyFont="1" applyFill="1"/>
    <xf numFmtId="0" fontId="11" fillId="2" borderId="0" xfId="0" applyFont="1" applyFill="1" applyBorder="1" applyAlignment="1">
      <alignment horizontal="center"/>
    </xf>
    <xf numFmtId="0" fontId="11" fillId="3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5" borderId="0" xfId="0" applyFont="1" applyFill="1" applyAlignment="1">
      <alignment horizontal="left"/>
    </xf>
    <xf numFmtId="14" fontId="16" fillId="5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Border="1"/>
    <xf numFmtId="0" fontId="5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/>
    <xf numFmtId="0" fontId="17" fillId="4" borderId="0" xfId="0" applyFont="1" applyFill="1" applyBorder="1" applyAlignment="1"/>
    <xf numFmtId="0" fontId="18" fillId="0" borderId="0" xfId="0" applyFont="1" applyFill="1" applyAlignment="1">
      <alignment horizontal="left"/>
    </xf>
    <xf numFmtId="17" fontId="19" fillId="4" borderId="3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3" fontId="6" fillId="4" borderId="11" xfId="0" applyNumberFormat="1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1" fontId="20" fillId="4" borderId="12" xfId="0" applyNumberFormat="1" applyFont="1" applyFill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17" fontId="19" fillId="4" borderId="0" xfId="0" applyNumberFormat="1" applyFont="1" applyFill="1" applyBorder="1" applyAlignment="1">
      <alignment horizontal="left"/>
    </xf>
    <xf numFmtId="14" fontId="18" fillId="0" borderId="0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t-BR" b="0">
                <a:latin typeface="Arial" panose="020B0604020202020204" pitchFamily="34" charset="0"/>
                <a:cs typeface="Arial" panose="020B0604020202020204" pitchFamily="34" charset="0"/>
              </a:rPr>
              <a:t>Série temporal de Leishmaniose</a:t>
            </a:r>
            <a:r>
              <a:rPr lang="pt-BR" b="0" baseline="0">
                <a:latin typeface="Arial" panose="020B0604020202020204" pitchFamily="34" charset="0"/>
                <a:cs typeface="Arial" panose="020B0604020202020204" pitchFamily="34" charset="0"/>
              </a:rPr>
              <a:t> Visceral, Belo Horizonte, 1994 a 2019*</a:t>
            </a:r>
            <a:endParaRPr lang="pt-BR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546992512284654"/>
          <c:y val="9.9853185417818444E-2"/>
          <c:w val="0.77295294914126744"/>
          <c:h val="0.66789728336177934"/>
        </c:manualLayout>
      </c:layout>
      <c:barChart>
        <c:barDir val="col"/>
        <c:grouping val="clustered"/>
        <c:varyColors val="0"/>
        <c:ser>
          <c:idx val="1"/>
          <c:order val="0"/>
          <c:tx>
            <c:v>Casos incidentes</c:v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Plan1!$A$3:$A$28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2008**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Plan1!$B$3:$B$28</c:f>
              <c:numCache>
                <c:formatCode>General</c:formatCode>
                <c:ptCount val="26"/>
                <c:pt idx="0">
                  <c:v>29</c:v>
                </c:pt>
                <c:pt idx="1">
                  <c:v>46</c:v>
                </c:pt>
                <c:pt idx="2">
                  <c:v>48</c:v>
                </c:pt>
                <c:pt idx="3">
                  <c:v>47</c:v>
                </c:pt>
                <c:pt idx="4">
                  <c:v>25</c:v>
                </c:pt>
                <c:pt idx="5">
                  <c:v>33</c:v>
                </c:pt>
                <c:pt idx="6">
                  <c:v>44</c:v>
                </c:pt>
                <c:pt idx="7">
                  <c:v>57</c:v>
                </c:pt>
                <c:pt idx="8">
                  <c:v>77</c:v>
                </c:pt>
                <c:pt idx="9">
                  <c:v>103</c:v>
                </c:pt>
                <c:pt idx="10">
                  <c:v>134</c:v>
                </c:pt>
                <c:pt idx="11">
                  <c:v>111</c:v>
                </c:pt>
                <c:pt idx="12">
                  <c:v>128</c:v>
                </c:pt>
                <c:pt idx="13">
                  <c:v>110</c:v>
                </c:pt>
                <c:pt idx="14">
                  <c:v>161</c:v>
                </c:pt>
                <c:pt idx="15">
                  <c:v>146</c:v>
                </c:pt>
                <c:pt idx="16">
                  <c:v>132</c:v>
                </c:pt>
                <c:pt idx="17">
                  <c:v>93</c:v>
                </c:pt>
                <c:pt idx="18">
                  <c:v>57</c:v>
                </c:pt>
                <c:pt idx="19">
                  <c:v>42</c:v>
                </c:pt>
                <c:pt idx="20">
                  <c:v>41</c:v>
                </c:pt>
                <c:pt idx="21">
                  <c:v>48</c:v>
                </c:pt>
                <c:pt idx="22">
                  <c:v>52</c:v>
                </c:pt>
                <c:pt idx="23">
                  <c:v>66</c:v>
                </c:pt>
                <c:pt idx="24">
                  <c:v>40</c:v>
                </c:pt>
                <c:pt idx="2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D-4D03-83B7-B9F7935A0C7F}"/>
            </c:ext>
          </c:extLst>
        </c:ser>
        <c:ser>
          <c:idx val="3"/>
          <c:order val="3"/>
          <c:tx>
            <c:strRef>
              <c:f>Plan1!$F$2</c:f>
              <c:strCache>
                <c:ptCount val="1"/>
                <c:pt idx="0">
                  <c:v>Óbitos ano início sintomas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Plan1!$A$3:$A$28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2008**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Plan1!$F$3:$F$28</c:f>
              <c:numCache>
                <c:formatCode>0</c:formatCode>
                <c:ptCount val="2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25</c:v>
                </c:pt>
                <c:pt idx="11">
                  <c:v>10</c:v>
                </c:pt>
                <c:pt idx="12">
                  <c:v>12</c:v>
                </c:pt>
                <c:pt idx="13">
                  <c:v>9</c:v>
                </c:pt>
                <c:pt idx="14" formatCode="General">
                  <c:v>18</c:v>
                </c:pt>
                <c:pt idx="15" formatCode="General">
                  <c:v>32</c:v>
                </c:pt>
                <c:pt idx="16" formatCode="General">
                  <c:v>24</c:v>
                </c:pt>
                <c:pt idx="17" formatCode="General">
                  <c:v>15</c:v>
                </c:pt>
                <c:pt idx="18" formatCode="General">
                  <c:v>12</c:v>
                </c:pt>
                <c:pt idx="19" formatCode="General">
                  <c:v>7</c:v>
                </c:pt>
                <c:pt idx="20" formatCode="General">
                  <c:v>5</c:v>
                </c:pt>
                <c:pt idx="21" formatCode="General">
                  <c:v>13</c:v>
                </c:pt>
                <c:pt idx="22" formatCode="General">
                  <c:v>8</c:v>
                </c:pt>
                <c:pt idx="23" formatCode="General">
                  <c:v>15</c:v>
                </c:pt>
                <c:pt idx="24" formatCode="General">
                  <c:v>6</c:v>
                </c:pt>
                <c:pt idx="2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D-4D03-83B7-B9F7935A0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22464"/>
        <c:axId val="184224000"/>
      </c:barChart>
      <c:lineChart>
        <c:grouping val="standard"/>
        <c:varyColors val="0"/>
        <c:ser>
          <c:idx val="0"/>
          <c:order val="1"/>
          <c:tx>
            <c:v>Incidência (100.000)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Plan1!$D$3:$D$28</c:f>
              <c:numCache>
                <c:formatCode>0.0</c:formatCode>
                <c:ptCount val="26"/>
                <c:pt idx="0">
                  <c:v>1.3914879324408618</c:v>
                </c:pt>
                <c:pt idx="1">
                  <c:v>2.1833864228488542</c:v>
                </c:pt>
                <c:pt idx="2">
                  <c:v>2.2951451464135251</c:v>
                </c:pt>
                <c:pt idx="3">
                  <c:v>2.2283087184237989</c:v>
                </c:pt>
                <c:pt idx="4">
                  <c:v>1.1769269589713847</c:v>
                </c:pt>
                <c:pt idx="5">
                  <c:v>1.5426868462572314</c:v>
                </c:pt>
                <c:pt idx="6">
                  <c:v>1.9657494956065498</c:v>
                </c:pt>
                <c:pt idx="7">
                  <c:v>2.546539119308485</c:v>
                </c:pt>
                <c:pt idx="8">
                  <c:v>3.4400616173114624</c:v>
                </c:pt>
                <c:pt idx="9">
                  <c:v>4.6016408647153328</c:v>
                </c:pt>
                <c:pt idx="10">
                  <c:v>5.9866007366199474</c:v>
                </c:pt>
                <c:pt idx="11">
                  <c:v>4.9590498639165235</c:v>
                </c:pt>
                <c:pt idx="12">
                  <c:v>5.7185439872190544</c:v>
                </c:pt>
                <c:pt idx="13">
                  <c:v>4.9143737390163746</c:v>
                </c:pt>
                <c:pt idx="14">
                  <c:v>7.1928561089239667</c:v>
                </c:pt>
                <c:pt idx="15">
                  <c:v>6.5227142354217342</c:v>
                </c:pt>
                <c:pt idx="16">
                  <c:v>5.5575413942103049</c:v>
                </c:pt>
                <c:pt idx="17">
                  <c:v>3.9155405277390782</c:v>
                </c:pt>
                <c:pt idx="18">
                  <c:v>2.3998474202271773</c:v>
                </c:pt>
                <c:pt idx="19">
                  <c:v>1.7683086254305518</c:v>
                </c:pt>
                <c:pt idx="20">
                  <c:v>1.7262060391107765</c:v>
                </c:pt>
                <c:pt idx="21">
                  <c:v>2.0209232924882281</c:v>
                </c:pt>
                <c:pt idx="22">
                  <c:v>2.1893335668622469</c:v>
                </c:pt>
                <c:pt idx="23">
                  <c:v>2.7787695271713138</c:v>
                </c:pt>
                <c:pt idx="24">
                  <c:v>1.6841027437401903</c:v>
                </c:pt>
                <c:pt idx="25">
                  <c:v>0.29471798015453327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DD-4D03-83B7-B9F7935A0C7F}"/>
            </c:ext>
          </c:extLst>
        </c:ser>
        <c:ser>
          <c:idx val="2"/>
          <c:order val="2"/>
          <c:tx>
            <c:strRef>
              <c:f>Plan1!$G$2</c:f>
              <c:strCache>
                <c:ptCount val="1"/>
                <c:pt idx="0">
                  <c:v>Letalidade (%)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Plan1!$G$3:$G$28</c:f>
              <c:numCache>
                <c:formatCode>0.0</c:formatCode>
                <c:ptCount val="26"/>
                <c:pt idx="0">
                  <c:v>20.689655172413794</c:v>
                </c:pt>
                <c:pt idx="1">
                  <c:v>8.695652173913043</c:v>
                </c:pt>
                <c:pt idx="2">
                  <c:v>6.25</c:v>
                </c:pt>
                <c:pt idx="3">
                  <c:v>8.5106382978723403</c:v>
                </c:pt>
                <c:pt idx="4">
                  <c:v>16</c:v>
                </c:pt>
                <c:pt idx="5">
                  <c:v>9.0909090909090917</c:v>
                </c:pt>
                <c:pt idx="6">
                  <c:v>18.181818181818183</c:v>
                </c:pt>
                <c:pt idx="7">
                  <c:v>15.789473684210526</c:v>
                </c:pt>
                <c:pt idx="8">
                  <c:v>11.688311688311689</c:v>
                </c:pt>
                <c:pt idx="9">
                  <c:v>9.7087378640776691</c:v>
                </c:pt>
                <c:pt idx="10">
                  <c:v>18.656716417910449</c:v>
                </c:pt>
                <c:pt idx="11">
                  <c:v>9.0090090090090094</c:v>
                </c:pt>
                <c:pt idx="12">
                  <c:v>9.375</c:v>
                </c:pt>
                <c:pt idx="13">
                  <c:v>8.1818181818181817</c:v>
                </c:pt>
                <c:pt idx="14">
                  <c:v>10.975609756097562</c:v>
                </c:pt>
                <c:pt idx="15">
                  <c:v>21.05263157894737</c:v>
                </c:pt>
                <c:pt idx="16">
                  <c:v>17.021276595744681</c:v>
                </c:pt>
                <c:pt idx="17">
                  <c:v>15</c:v>
                </c:pt>
                <c:pt idx="18">
                  <c:v>17.910447761194028</c:v>
                </c:pt>
                <c:pt idx="19">
                  <c:v>12.068965517241379</c:v>
                </c:pt>
                <c:pt idx="20">
                  <c:v>9.8039215686274517</c:v>
                </c:pt>
                <c:pt idx="21">
                  <c:v>20.634920634920636</c:v>
                </c:pt>
                <c:pt idx="22">
                  <c:v>12.698412698412698</c:v>
                </c:pt>
                <c:pt idx="23">
                  <c:v>19.480519480519479</c:v>
                </c:pt>
                <c:pt idx="24">
                  <c:v>12.76595744680851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DD-4D03-83B7-B9F7935A0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31424"/>
        <c:axId val="184229888"/>
      </c:lineChart>
      <c:catAx>
        <c:axId val="184222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4224000"/>
        <c:crosses val="autoZero"/>
        <c:auto val="1"/>
        <c:lblAlgn val="ctr"/>
        <c:lblOffset val="100"/>
        <c:noMultiLvlLbl val="0"/>
      </c:catAx>
      <c:valAx>
        <c:axId val="184224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4222464"/>
        <c:crosses val="autoZero"/>
        <c:crossBetween val="between"/>
      </c:valAx>
      <c:valAx>
        <c:axId val="18422988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84231424"/>
        <c:crosses val="max"/>
        <c:crossBetween val="between"/>
      </c:valAx>
      <c:catAx>
        <c:axId val="184231424"/>
        <c:scaling>
          <c:orientation val="minMax"/>
        </c:scaling>
        <c:delete val="1"/>
        <c:axPos val="b"/>
        <c:majorTickMark val="out"/>
        <c:minorTickMark val="none"/>
        <c:tickLblPos val="none"/>
        <c:crossAx val="1842298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22222178477690291"/>
                  <c:y val="-2.605533683289589E-2"/>
                </c:manualLayout>
              </c:layout>
              <c:numFmt formatCode="General" sourceLinked="0"/>
            </c:trendlineLbl>
          </c:trendline>
          <c:cat>
            <c:strRef>
              <c:f>Plan1!$A$3:$A$13</c:f>
              <c:str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strCache>
            </c:strRef>
          </c:cat>
          <c:val>
            <c:numRef>
              <c:f>Plan1!$B$3:$B$13</c:f>
              <c:numCache>
                <c:formatCode>General</c:formatCode>
                <c:ptCount val="11"/>
                <c:pt idx="0">
                  <c:v>29</c:v>
                </c:pt>
                <c:pt idx="1">
                  <c:v>46</c:v>
                </c:pt>
                <c:pt idx="2">
                  <c:v>48</c:v>
                </c:pt>
                <c:pt idx="3">
                  <c:v>47</c:v>
                </c:pt>
                <c:pt idx="4">
                  <c:v>25</c:v>
                </c:pt>
                <c:pt idx="5">
                  <c:v>33</c:v>
                </c:pt>
                <c:pt idx="6">
                  <c:v>44</c:v>
                </c:pt>
                <c:pt idx="7">
                  <c:v>57</c:v>
                </c:pt>
                <c:pt idx="8">
                  <c:v>77</c:v>
                </c:pt>
                <c:pt idx="9">
                  <c:v>103</c:v>
                </c:pt>
                <c:pt idx="10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2-4251-BC0A-4AB7B050E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45248"/>
        <c:axId val="184247040"/>
      </c:lineChart>
      <c:catAx>
        <c:axId val="18424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247040"/>
        <c:crosses val="autoZero"/>
        <c:auto val="1"/>
        <c:lblAlgn val="ctr"/>
        <c:lblOffset val="100"/>
        <c:noMultiLvlLbl val="0"/>
      </c:catAx>
      <c:valAx>
        <c:axId val="18424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26927734033245848"/>
                  <c:y val="2.894393409157189E-2"/>
                </c:manualLayout>
              </c:layout>
              <c:numFmt formatCode="General" sourceLinked="0"/>
            </c:trendlineLbl>
          </c:trendline>
          <c:val>
            <c:numRef>
              <c:f>Plan1!$B$13:$B$23</c:f>
              <c:numCache>
                <c:formatCode>General</c:formatCode>
                <c:ptCount val="11"/>
                <c:pt idx="0">
                  <c:v>134</c:v>
                </c:pt>
                <c:pt idx="1">
                  <c:v>111</c:v>
                </c:pt>
                <c:pt idx="2">
                  <c:v>128</c:v>
                </c:pt>
                <c:pt idx="3">
                  <c:v>110</c:v>
                </c:pt>
                <c:pt idx="4">
                  <c:v>161</c:v>
                </c:pt>
                <c:pt idx="5">
                  <c:v>146</c:v>
                </c:pt>
                <c:pt idx="6">
                  <c:v>132</c:v>
                </c:pt>
                <c:pt idx="7">
                  <c:v>93</c:v>
                </c:pt>
                <c:pt idx="8">
                  <c:v>57</c:v>
                </c:pt>
                <c:pt idx="9">
                  <c:v>42</c:v>
                </c:pt>
                <c:pt idx="1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F-4FAB-9699-0BBD50E4A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58944"/>
        <c:axId val="184260480"/>
      </c:lineChart>
      <c:catAx>
        <c:axId val="18425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84260480"/>
        <c:crosses val="autoZero"/>
        <c:auto val="1"/>
        <c:lblAlgn val="ctr"/>
        <c:lblOffset val="100"/>
        <c:noMultiLvlLbl val="0"/>
      </c:catAx>
      <c:valAx>
        <c:axId val="18426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5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19036461067366567"/>
                  <c:y val="-0.10497703412073491"/>
                </c:manualLayout>
              </c:layout>
              <c:numFmt formatCode="General" sourceLinked="0"/>
            </c:trendlineLbl>
          </c:trendline>
          <c:cat>
            <c:numRef>
              <c:f>Plan1!$A$21:$A$26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Plan1!$B$21:$B$26</c:f>
              <c:numCache>
                <c:formatCode>General</c:formatCode>
                <c:ptCount val="6"/>
                <c:pt idx="0">
                  <c:v>57</c:v>
                </c:pt>
                <c:pt idx="1">
                  <c:v>42</c:v>
                </c:pt>
                <c:pt idx="2">
                  <c:v>41</c:v>
                </c:pt>
                <c:pt idx="3">
                  <c:v>48</c:v>
                </c:pt>
                <c:pt idx="4">
                  <c:v>52</c:v>
                </c:pt>
                <c:pt idx="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1-407F-B946-0E1FE6864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84672"/>
        <c:axId val="184286208"/>
      </c:lineChart>
      <c:catAx>
        <c:axId val="1842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86208"/>
        <c:crosses val="autoZero"/>
        <c:auto val="1"/>
        <c:lblAlgn val="ctr"/>
        <c:lblOffset val="100"/>
        <c:noMultiLvlLbl val="0"/>
      </c:catAx>
      <c:valAx>
        <c:axId val="184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8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Série temporal de Leishmaniose Visceral, Belo Horizonte, 1994 a 2018*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485727999448519E-2"/>
          <c:y val="9.1815991209625331E-2"/>
          <c:w val="0.85583281051249471"/>
          <c:h val="0.77898816392271442"/>
        </c:manualLayout>
      </c:layout>
      <c:barChart>
        <c:barDir val="col"/>
        <c:grouping val="clustered"/>
        <c:varyColors val="0"/>
        <c:ser>
          <c:idx val="1"/>
          <c:order val="0"/>
          <c:tx>
            <c:v>Casos incidentes</c:v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[1]Incidência_Letalidade!$A$3:$A$27</c:f>
              <c:strCach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strCache>
            </c:strRef>
          </c:cat>
          <c:val>
            <c:numRef>
              <c:f>[1]Incidência_Letalidade!$B$3:$B$27</c:f>
              <c:numCache>
                <c:formatCode>General</c:formatCode>
                <c:ptCount val="25"/>
                <c:pt idx="0">
                  <c:v>29</c:v>
                </c:pt>
                <c:pt idx="1">
                  <c:v>46</c:v>
                </c:pt>
                <c:pt idx="2">
                  <c:v>48</c:v>
                </c:pt>
                <c:pt idx="3">
                  <c:v>47</c:v>
                </c:pt>
                <c:pt idx="4">
                  <c:v>25</c:v>
                </c:pt>
                <c:pt idx="5">
                  <c:v>33</c:v>
                </c:pt>
                <c:pt idx="6">
                  <c:v>44</c:v>
                </c:pt>
                <c:pt idx="7">
                  <c:v>57</c:v>
                </c:pt>
                <c:pt idx="8">
                  <c:v>77</c:v>
                </c:pt>
                <c:pt idx="9">
                  <c:v>103</c:v>
                </c:pt>
                <c:pt idx="10">
                  <c:v>134</c:v>
                </c:pt>
                <c:pt idx="11">
                  <c:v>111</c:v>
                </c:pt>
                <c:pt idx="12">
                  <c:v>128</c:v>
                </c:pt>
                <c:pt idx="13">
                  <c:v>110</c:v>
                </c:pt>
                <c:pt idx="14">
                  <c:v>161</c:v>
                </c:pt>
                <c:pt idx="15">
                  <c:v>146</c:v>
                </c:pt>
                <c:pt idx="16">
                  <c:v>132</c:v>
                </c:pt>
                <c:pt idx="17">
                  <c:v>93</c:v>
                </c:pt>
                <c:pt idx="18">
                  <c:v>56</c:v>
                </c:pt>
                <c:pt idx="19">
                  <c:v>42</c:v>
                </c:pt>
                <c:pt idx="20">
                  <c:v>41</c:v>
                </c:pt>
                <c:pt idx="21">
                  <c:v>48</c:v>
                </c:pt>
                <c:pt idx="22">
                  <c:v>51</c:v>
                </c:pt>
                <c:pt idx="23">
                  <c:v>67</c:v>
                </c:pt>
                <c:pt idx="2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2-4C0B-96DE-83509C5DD37C}"/>
            </c:ext>
          </c:extLst>
        </c:ser>
        <c:ser>
          <c:idx val="3"/>
          <c:order val="3"/>
          <c:tx>
            <c:strRef>
              <c:f>[1]Incidência_Letalidade!$F$2</c:f>
              <c:strCache>
                <c:ptCount val="1"/>
                <c:pt idx="0">
                  <c:v>Óbitos ano início sintomas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val>
            <c:numRef>
              <c:f>[1]Incidência_Letalidade!$F$3:$F$27</c:f>
              <c:numCache>
                <c:formatCode>General</c:formatCode>
                <c:ptCount val="25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25</c:v>
                </c:pt>
                <c:pt idx="11">
                  <c:v>10</c:v>
                </c:pt>
                <c:pt idx="12">
                  <c:v>12</c:v>
                </c:pt>
                <c:pt idx="13">
                  <c:v>9</c:v>
                </c:pt>
                <c:pt idx="14">
                  <c:v>18</c:v>
                </c:pt>
                <c:pt idx="15">
                  <c:v>32</c:v>
                </c:pt>
                <c:pt idx="16">
                  <c:v>24</c:v>
                </c:pt>
                <c:pt idx="17">
                  <c:v>15</c:v>
                </c:pt>
                <c:pt idx="18">
                  <c:v>12</c:v>
                </c:pt>
                <c:pt idx="19">
                  <c:v>7</c:v>
                </c:pt>
                <c:pt idx="20">
                  <c:v>5</c:v>
                </c:pt>
                <c:pt idx="21">
                  <c:v>13</c:v>
                </c:pt>
                <c:pt idx="22">
                  <c:v>7</c:v>
                </c:pt>
                <c:pt idx="23">
                  <c:v>15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2-4C0B-96DE-83509C5DD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49664"/>
        <c:axId val="184455552"/>
      </c:barChart>
      <c:lineChart>
        <c:grouping val="standard"/>
        <c:varyColors val="0"/>
        <c:ser>
          <c:idx val="0"/>
          <c:order val="1"/>
          <c:tx>
            <c:v>Incidência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[1]Incidência_Letalidade!$D$3:$D$27</c:f>
              <c:numCache>
                <c:formatCode>General</c:formatCode>
                <c:ptCount val="25"/>
                <c:pt idx="0">
                  <c:v>1.3914879324408618</c:v>
                </c:pt>
                <c:pt idx="1">
                  <c:v>2.1833864228488542</c:v>
                </c:pt>
                <c:pt idx="2">
                  <c:v>2.2951451464135251</c:v>
                </c:pt>
                <c:pt idx="3">
                  <c:v>2.2283087184237989</c:v>
                </c:pt>
                <c:pt idx="4">
                  <c:v>1.1769269589713847</c:v>
                </c:pt>
                <c:pt idx="5">
                  <c:v>1.5426868462572314</c:v>
                </c:pt>
                <c:pt idx="6">
                  <c:v>1.9657494956065498</c:v>
                </c:pt>
                <c:pt idx="7">
                  <c:v>2.546539119308485</c:v>
                </c:pt>
                <c:pt idx="8">
                  <c:v>3.4400616173114624</c:v>
                </c:pt>
                <c:pt idx="9">
                  <c:v>4.6016408647153328</c:v>
                </c:pt>
                <c:pt idx="10">
                  <c:v>5.9866007366199474</c:v>
                </c:pt>
                <c:pt idx="11">
                  <c:v>4.9590498639165235</c:v>
                </c:pt>
                <c:pt idx="12">
                  <c:v>5.7185439872190544</c:v>
                </c:pt>
                <c:pt idx="13">
                  <c:v>4.9143737390163746</c:v>
                </c:pt>
                <c:pt idx="14">
                  <c:v>7.1928561089239667</c:v>
                </c:pt>
                <c:pt idx="15">
                  <c:v>6.5227142354217342</c:v>
                </c:pt>
                <c:pt idx="16">
                  <c:v>5.5575413942103049</c:v>
                </c:pt>
                <c:pt idx="17">
                  <c:v>3.9155405277390782</c:v>
                </c:pt>
                <c:pt idx="18">
                  <c:v>2.3577448339074021</c:v>
                </c:pt>
                <c:pt idx="19">
                  <c:v>1.7683086254305518</c:v>
                </c:pt>
                <c:pt idx="20">
                  <c:v>1.7262060391107765</c:v>
                </c:pt>
                <c:pt idx="21">
                  <c:v>2.0209232924882281</c:v>
                </c:pt>
                <c:pt idx="22">
                  <c:v>2.1472309982687423</c:v>
                </c:pt>
                <c:pt idx="23">
                  <c:v>2.8208720957648183</c:v>
                </c:pt>
                <c:pt idx="24">
                  <c:v>0.79994880327659035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92-4C0B-96DE-83509C5DD37C}"/>
            </c:ext>
          </c:extLst>
        </c:ser>
        <c:ser>
          <c:idx val="2"/>
          <c:order val="2"/>
          <c:tx>
            <c:strRef>
              <c:f>[1]Incidência_Letalidade!$G$2</c:f>
              <c:strCache>
                <c:ptCount val="1"/>
                <c:pt idx="0">
                  <c:v>Letalidade(%)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[1]Incidência_Letalidade!$G$3:$G$27</c:f>
              <c:numCache>
                <c:formatCode>General</c:formatCode>
                <c:ptCount val="25"/>
                <c:pt idx="0">
                  <c:v>20.689655172413794</c:v>
                </c:pt>
                <c:pt idx="1">
                  <c:v>8.695652173913043</c:v>
                </c:pt>
                <c:pt idx="2">
                  <c:v>6.25</c:v>
                </c:pt>
                <c:pt idx="3">
                  <c:v>8.5106382978723403</c:v>
                </c:pt>
                <c:pt idx="4">
                  <c:v>16</c:v>
                </c:pt>
                <c:pt idx="5">
                  <c:v>9.0909090909090917</c:v>
                </c:pt>
                <c:pt idx="6">
                  <c:v>18.181818181818183</c:v>
                </c:pt>
                <c:pt idx="7">
                  <c:v>15.789473684210526</c:v>
                </c:pt>
                <c:pt idx="8">
                  <c:v>11.688311688311689</c:v>
                </c:pt>
                <c:pt idx="9">
                  <c:v>9.7087378640776691</c:v>
                </c:pt>
                <c:pt idx="10">
                  <c:v>18.656716417910449</c:v>
                </c:pt>
                <c:pt idx="11">
                  <c:v>9.0090090090090094</c:v>
                </c:pt>
                <c:pt idx="12">
                  <c:v>9.375</c:v>
                </c:pt>
                <c:pt idx="13">
                  <c:v>8.1818181818181817</c:v>
                </c:pt>
                <c:pt idx="14">
                  <c:v>10.975609756097562</c:v>
                </c:pt>
                <c:pt idx="15">
                  <c:v>21.05263157894737</c:v>
                </c:pt>
                <c:pt idx="16">
                  <c:v>17.021276595744681</c:v>
                </c:pt>
                <c:pt idx="17">
                  <c:v>15</c:v>
                </c:pt>
                <c:pt idx="18">
                  <c:v>18.181818181818183</c:v>
                </c:pt>
                <c:pt idx="19">
                  <c:v>12.068965517241379</c:v>
                </c:pt>
                <c:pt idx="20">
                  <c:v>9.615384615384615</c:v>
                </c:pt>
                <c:pt idx="21">
                  <c:v>20.634920634920636</c:v>
                </c:pt>
                <c:pt idx="22">
                  <c:v>11.290322580645162</c:v>
                </c:pt>
                <c:pt idx="23">
                  <c:v>19.480519480519479</c:v>
                </c:pt>
                <c:pt idx="24">
                  <c:v>14.285714285714286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92-4C0B-96DE-83509C5DD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1936"/>
        <c:axId val="184457472"/>
      </c:lineChart>
      <c:catAx>
        <c:axId val="18444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4455552"/>
        <c:crosses val="autoZero"/>
        <c:auto val="1"/>
        <c:lblAlgn val="ctr"/>
        <c:lblOffset val="100"/>
        <c:noMultiLvlLbl val="0"/>
      </c:catAx>
      <c:valAx>
        <c:axId val="1844555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Casos e óbitos (n)</a:t>
                </a:r>
              </a:p>
            </c:rich>
          </c:tx>
          <c:layout>
            <c:manualLayout>
              <c:xMode val="edge"/>
              <c:yMode val="edge"/>
              <c:x val="8.3763782027894713E-3"/>
              <c:y val="0.361322351444628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4449664"/>
        <c:crosses val="autoZero"/>
        <c:crossBetween val="between"/>
      </c:valAx>
      <c:valAx>
        <c:axId val="1844574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Incidência (100mil)  e letalidade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471936"/>
        <c:crosses val="max"/>
        <c:crossBetween val="between"/>
      </c:valAx>
      <c:catAx>
        <c:axId val="184471936"/>
        <c:scaling>
          <c:orientation val="minMax"/>
        </c:scaling>
        <c:delete val="1"/>
        <c:axPos val="b"/>
        <c:majorTickMark val="out"/>
        <c:minorTickMark val="none"/>
        <c:tickLblPos val="none"/>
        <c:crossAx val="1844574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t-BR" sz="1600" b="0">
                <a:latin typeface="Arial" panose="020B0604020202020204" pitchFamily="34" charset="0"/>
                <a:cs typeface="Arial" panose="020B0604020202020204" pitchFamily="34" charset="0"/>
              </a:rPr>
              <a:t>Série histórica de Leishmaniose</a:t>
            </a:r>
            <a:r>
              <a:rPr lang="pt-BR" sz="1600" b="0" baseline="0">
                <a:latin typeface="Arial" panose="020B0604020202020204" pitchFamily="34" charset="0"/>
                <a:cs typeface="Arial" panose="020B0604020202020204" pitchFamily="34" charset="0"/>
              </a:rPr>
              <a:t> Visceral em residentes de Belo Horizonte, 1994 a 2019</a:t>
            </a:r>
            <a:r>
              <a:rPr lang="pt-BR" b="0" baseline="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endParaRPr lang="pt-BR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538061853615242"/>
          <c:y val="2.2025077757388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46992512284662"/>
          <c:y val="9.9853185417818444E-2"/>
          <c:w val="0.79053130225083579"/>
          <c:h val="0.66789728336177989"/>
        </c:manualLayout>
      </c:layout>
      <c:barChart>
        <c:barDir val="col"/>
        <c:grouping val="clustered"/>
        <c:varyColors val="0"/>
        <c:ser>
          <c:idx val="1"/>
          <c:order val="0"/>
          <c:tx>
            <c:v>Casos incidentes</c:v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Plan1!$A$3:$A$28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2008**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Plan1!$B$3:$B$28</c:f>
              <c:numCache>
                <c:formatCode>General</c:formatCode>
                <c:ptCount val="26"/>
                <c:pt idx="0">
                  <c:v>29</c:v>
                </c:pt>
                <c:pt idx="1">
                  <c:v>46</c:v>
                </c:pt>
                <c:pt idx="2">
                  <c:v>48</c:v>
                </c:pt>
                <c:pt idx="3">
                  <c:v>47</c:v>
                </c:pt>
                <c:pt idx="4">
                  <c:v>25</c:v>
                </c:pt>
                <c:pt idx="5">
                  <c:v>33</c:v>
                </c:pt>
                <c:pt idx="6">
                  <c:v>44</c:v>
                </c:pt>
                <c:pt idx="7">
                  <c:v>57</c:v>
                </c:pt>
                <c:pt idx="8">
                  <c:v>77</c:v>
                </c:pt>
                <c:pt idx="9">
                  <c:v>103</c:v>
                </c:pt>
                <c:pt idx="10">
                  <c:v>134</c:v>
                </c:pt>
                <c:pt idx="11">
                  <c:v>111</c:v>
                </c:pt>
                <c:pt idx="12">
                  <c:v>128</c:v>
                </c:pt>
                <c:pt idx="13">
                  <c:v>110</c:v>
                </c:pt>
                <c:pt idx="14">
                  <c:v>161</c:v>
                </c:pt>
                <c:pt idx="15">
                  <c:v>146</c:v>
                </c:pt>
                <c:pt idx="16">
                  <c:v>132</c:v>
                </c:pt>
                <c:pt idx="17">
                  <c:v>93</c:v>
                </c:pt>
                <c:pt idx="18">
                  <c:v>57</c:v>
                </c:pt>
                <c:pt idx="19">
                  <c:v>42</c:v>
                </c:pt>
                <c:pt idx="20">
                  <c:v>41</c:v>
                </c:pt>
                <c:pt idx="21">
                  <c:v>48</c:v>
                </c:pt>
                <c:pt idx="22">
                  <c:v>52</c:v>
                </c:pt>
                <c:pt idx="23">
                  <c:v>66</c:v>
                </c:pt>
                <c:pt idx="24">
                  <c:v>40</c:v>
                </c:pt>
                <c:pt idx="2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5-4BA1-8ED5-F85DDEF208EB}"/>
            </c:ext>
          </c:extLst>
        </c:ser>
        <c:ser>
          <c:idx val="3"/>
          <c:order val="3"/>
          <c:tx>
            <c:strRef>
              <c:f>Plan1!$F$2</c:f>
              <c:strCache>
                <c:ptCount val="1"/>
                <c:pt idx="0">
                  <c:v>Óbitos ano início sintomas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Plan1!$A$3:$A$28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2008**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Plan1!$F$3:$F$28</c:f>
              <c:numCache>
                <c:formatCode>0</c:formatCode>
                <c:ptCount val="2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25</c:v>
                </c:pt>
                <c:pt idx="11">
                  <c:v>10</c:v>
                </c:pt>
                <c:pt idx="12">
                  <c:v>12</c:v>
                </c:pt>
                <c:pt idx="13">
                  <c:v>9</c:v>
                </c:pt>
                <c:pt idx="14" formatCode="General">
                  <c:v>18</c:v>
                </c:pt>
                <c:pt idx="15" formatCode="General">
                  <c:v>32</c:v>
                </c:pt>
                <c:pt idx="16" formatCode="General">
                  <c:v>24</c:v>
                </c:pt>
                <c:pt idx="17" formatCode="General">
                  <c:v>15</c:v>
                </c:pt>
                <c:pt idx="18" formatCode="General">
                  <c:v>12</c:v>
                </c:pt>
                <c:pt idx="19" formatCode="General">
                  <c:v>7</c:v>
                </c:pt>
                <c:pt idx="20" formatCode="General">
                  <c:v>5</c:v>
                </c:pt>
                <c:pt idx="21" formatCode="General">
                  <c:v>13</c:v>
                </c:pt>
                <c:pt idx="22" formatCode="General">
                  <c:v>8</c:v>
                </c:pt>
                <c:pt idx="23" formatCode="General">
                  <c:v>15</c:v>
                </c:pt>
                <c:pt idx="24" formatCode="General">
                  <c:v>6</c:v>
                </c:pt>
                <c:pt idx="2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5-4BA1-8ED5-F85DDEF20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56160"/>
        <c:axId val="184570240"/>
      </c:barChart>
      <c:lineChart>
        <c:grouping val="standard"/>
        <c:varyColors val="0"/>
        <c:ser>
          <c:idx val="0"/>
          <c:order val="1"/>
          <c:tx>
            <c:v>Incidência (100.000)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Plan1!$D$3:$D$28</c:f>
              <c:numCache>
                <c:formatCode>0.0</c:formatCode>
                <c:ptCount val="26"/>
                <c:pt idx="0">
                  <c:v>1.3914879324408618</c:v>
                </c:pt>
                <c:pt idx="1">
                  <c:v>2.1833864228488542</c:v>
                </c:pt>
                <c:pt idx="2">
                  <c:v>2.2951451464135251</c:v>
                </c:pt>
                <c:pt idx="3">
                  <c:v>2.2283087184237989</c:v>
                </c:pt>
                <c:pt idx="4">
                  <c:v>1.1769269589713847</c:v>
                </c:pt>
                <c:pt idx="5">
                  <c:v>1.5426868462572314</c:v>
                </c:pt>
                <c:pt idx="6">
                  <c:v>1.9657494956065498</c:v>
                </c:pt>
                <c:pt idx="7">
                  <c:v>2.546539119308485</c:v>
                </c:pt>
                <c:pt idx="8">
                  <c:v>3.4400616173114624</c:v>
                </c:pt>
                <c:pt idx="9">
                  <c:v>4.6016408647153328</c:v>
                </c:pt>
                <c:pt idx="10">
                  <c:v>5.9866007366199474</c:v>
                </c:pt>
                <c:pt idx="11">
                  <c:v>4.9590498639165235</c:v>
                </c:pt>
                <c:pt idx="12">
                  <c:v>5.7185439872190544</c:v>
                </c:pt>
                <c:pt idx="13">
                  <c:v>4.9143737390163746</c:v>
                </c:pt>
                <c:pt idx="14">
                  <c:v>7.1928561089239667</c:v>
                </c:pt>
                <c:pt idx="15">
                  <c:v>6.5227142354217342</c:v>
                </c:pt>
                <c:pt idx="16">
                  <c:v>5.5575413942103049</c:v>
                </c:pt>
                <c:pt idx="17">
                  <c:v>3.9155405277390782</c:v>
                </c:pt>
                <c:pt idx="18">
                  <c:v>2.3998474202271773</c:v>
                </c:pt>
                <c:pt idx="19">
                  <c:v>1.7683086254305518</c:v>
                </c:pt>
                <c:pt idx="20">
                  <c:v>1.7262060391107765</c:v>
                </c:pt>
                <c:pt idx="21">
                  <c:v>2.0209232924882281</c:v>
                </c:pt>
                <c:pt idx="22">
                  <c:v>2.1893335668622469</c:v>
                </c:pt>
                <c:pt idx="23">
                  <c:v>2.7787695271713138</c:v>
                </c:pt>
                <c:pt idx="24">
                  <c:v>1.6841027437401903</c:v>
                </c:pt>
                <c:pt idx="25">
                  <c:v>0.29471798015453327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5-4BA1-8ED5-F85DDEF208EB}"/>
            </c:ext>
          </c:extLst>
        </c:ser>
        <c:ser>
          <c:idx val="2"/>
          <c:order val="2"/>
          <c:tx>
            <c:strRef>
              <c:f>Plan1!$G$2</c:f>
              <c:strCache>
                <c:ptCount val="1"/>
                <c:pt idx="0">
                  <c:v>Letalidade (%)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Plan1!$G$3:$G$28</c:f>
              <c:numCache>
                <c:formatCode>0.0</c:formatCode>
                <c:ptCount val="26"/>
                <c:pt idx="0">
                  <c:v>20.689655172413794</c:v>
                </c:pt>
                <c:pt idx="1">
                  <c:v>8.695652173913043</c:v>
                </c:pt>
                <c:pt idx="2">
                  <c:v>6.25</c:v>
                </c:pt>
                <c:pt idx="3">
                  <c:v>8.5106382978723403</c:v>
                </c:pt>
                <c:pt idx="4">
                  <c:v>16</c:v>
                </c:pt>
                <c:pt idx="5">
                  <c:v>9.0909090909090917</c:v>
                </c:pt>
                <c:pt idx="6">
                  <c:v>18.181818181818183</c:v>
                </c:pt>
                <c:pt idx="7">
                  <c:v>15.789473684210526</c:v>
                </c:pt>
                <c:pt idx="8">
                  <c:v>11.688311688311689</c:v>
                </c:pt>
                <c:pt idx="9">
                  <c:v>9.7087378640776691</c:v>
                </c:pt>
                <c:pt idx="10">
                  <c:v>18.656716417910449</c:v>
                </c:pt>
                <c:pt idx="11">
                  <c:v>9.0090090090090094</c:v>
                </c:pt>
                <c:pt idx="12">
                  <c:v>9.375</c:v>
                </c:pt>
                <c:pt idx="13">
                  <c:v>8.1818181818181817</c:v>
                </c:pt>
                <c:pt idx="14">
                  <c:v>10.975609756097562</c:v>
                </c:pt>
                <c:pt idx="15">
                  <c:v>21.05263157894737</c:v>
                </c:pt>
                <c:pt idx="16">
                  <c:v>17.021276595744681</c:v>
                </c:pt>
                <c:pt idx="17">
                  <c:v>15</c:v>
                </c:pt>
                <c:pt idx="18">
                  <c:v>17.910447761194028</c:v>
                </c:pt>
                <c:pt idx="19">
                  <c:v>12.068965517241379</c:v>
                </c:pt>
                <c:pt idx="20">
                  <c:v>9.8039215686274517</c:v>
                </c:pt>
                <c:pt idx="21">
                  <c:v>20.634920634920636</c:v>
                </c:pt>
                <c:pt idx="22">
                  <c:v>12.698412698412698</c:v>
                </c:pt>
                <c:pt idx="23">
                  <c:v>19.480519480519479</c:v>
                </c:pt>
                <c:pt idx="24">
                  <c:v>12.76595744680851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95-4BA1-8ED5-F85DDEF20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73312"/>
        <c:axId val="184571776"/>
      </c:lineChart>
      <c:catAx>
        <c:axId val="184556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4570240"/>
        <c:crosses val="autoZero"/>
        <c:auto val="1"/>
        <c:lblAlgn val="ctr"/>
        <c:lblOffset val="100"/>
        <c:noMultiLvlLbl val="0"/>
      </c:catAx>
      <c:valAx>
        <c:axId val="184570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4556160"/>
        <c:crosses val="autoZero"/>
        <c:crossBetween val="between"/>
      </c:valAx>
      <c:valAx>
        <c:axId val="1845717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84573312"/>
        <c:crosses val="max"/>
        <c:crossBetween val="between"/>
      </c:valAx>
      <c:catAx>
        <c:axId val="184573312"/>
        <c:scaling>
          <c:orientation val="minMax"/>
        </c:scaling>
        <c:delete val="1"/>
        <c:axPos val="b"/>
        <c:majorTickMark val="out"/>
        <c:minorTickMark val="none"/>
        <c:tickLblPos val="none"/>
        <c:crossAx val="1845717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1203851</xdr:colOff>
      <xdr:row>30</xdr:row>
      <xdr:rowOff>56884</xdr:rowOff>
    </xdr:from>
    <xdr:to>
      <xdr:col>23</xdr:col>
      <xdr:colOff>107155</xdr:colOff>
      <xdr:row>57</xdr:row>
      <xdr:rowOff>55298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238124</xdr:colOff>
      <xdr:row>0</xdr:row>
      <xdr:rowOff>223838</xdr:rowOff>
    </xdr:from>
    <xdr:to>
      <xdr:col>13</xdr:col>
      <xdr:colOff>464343</xdr:colOff>
      <xdr:row>14</xdr:row>
      <xdr:rowOff>61913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309562</xdr:colOff>
      <xdr:row>14</xdr:row>
      <xdr:rowOff>140494</xdr:rowOff>
    </xdr:from>
    <xdr:to>
      <xdr:col>13</xdr:col>
      <xdr:colOff>535781</xdr:colOff>
      <xdr:row>29</xdr:row>
      <xdr:rowOff>61913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559593</xdr:colOff>
      <xdr:row>7</xdr:row>
      <xdr:rowOff>140494</xdr:rowOff>
    </xdr:from>
    <xdr:to>
      <xdr:col>21</xdr:col>
      <xdr:colOff>273843</xdr:colOff>
      <xdr:row>22</xdr:row>
      <xdr:rowOff>26194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654845</xdr:colOff>
      <xdr:row>58</xdr:row>
      <xdr:rowOff>0</xdr:rowOff>
    </xdr:from>
    <xdr:to>
      <xdr:col>22</xdr:col>
      <xdr:colOff>490804</xdr:colOff>
      <xdr:row>85</xdr:row>
      <xdr:rowOff>10319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104774</xdr:colOff>
      <xdr:row>28</xdr:row>
      <xdr:rowOff>46039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ps009171/Downloads/Dados_LV_2008%20a%202018_24_1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dência_Letalidade"/>
      <sheetName val="Consolidado 2018"/>
      <sheetName val="Consolidado 2017_MS"/>
      <sheetName val="Óbito_Caso"/>
      <sheetName val="Fx-Etária"/>
      <sheetName val="AnoSexoFxEtária"/>
      <sheetName val="Óbito_FxEtária"/>
      <sheetName val="Consolidado 2016_MS"/>
      <sheetName val="Consolidado 2015_MS"/>
      <sheetName val="Consolidado 2014_MS"/>
      <sheetName val="Consolidado 2013_MS"/>
      <sheetName val="Consolidado 2012_MS"/>
      <sheetName val="Consolidado 2011_MS"/>
      <sheetName val="Consolidado 2010_MS"/>
      <sheetName val="Consolidado 2009_MS"/>
      <sheetName val="Consolidado 2008_MS"/>
      <sheetName val="Plan1"/>
    </sheetNames>
    <sheetDataSet>
      <sheetData sheetId="0">
        <row r="2">
          <cell r="F2" t="str">
            <v>Óbitos ano início sintomas</v>
          </cell>
          <cell r="G2" t="str">
            <v>Letalidade(%)</v>
          </cell>
        </row>
        <row r="3">
          <cell r="A3" t="str">
            <v>1994</v>
          </cell>
          <cell r="B3">
            <v>29</v>
          </cell>
          <cell r="D3">
            <v>1.3914879324408618</v>
          </cell>
          <cell r="F3">
            <v>6</v>
          </cell>
          <cell r="G3">
            <v>20.689655172413794</v>
          </cell>
        </row>
        <row r="4">
          <cell r="A4" t="str">
            <v>1995</v>
          </cell>
          <cell r="B4">
            <v>46</v>
          </cell>
          <cell r="D4">
            <v>2.1833864228488542</v>
          </cell>
          <cell r="F4">
            <v>4</v>
          </cell>
          <cell r="G4">
            <v>8.695652173913043</v>
          </cell>
        </row>
        <row r="5">
          <cell r="A5" t="str">
            <v>1996</v>
          </cell>
          <cell r="B5">
            <v>48</v>
          </cell>
          <cell r="D5">
            <v>2.2951451464135251</v>
          </cell>
          <cell r="F5">
            <v>3</v>
          </cell>
          <cell r="G5">
            <v>6.25</v>
          </cell>
        </row>
        <row r="6">
          <cell r="A6" t="str">
            <v>1997</v>
          </cell>
          <cell r="B6">
            <v>47</v>
          </cell>
          <cell r="D6">
            <v>2.2283087184237989</v>
          </cell>
          <cell r="F6">
            <v>4</v>
          </cell>
          <cell r="G6">
            <v>8.5106382978723403</v>
          </cell>
        </row>
        <row r="7">
          <cell r="A7" t="str">
            <v>1998</v>
          </cell>
          <cell r="B7">
            <v>25</v>
          </cell>
          <cell r="D7">
            <v>1.1769269589713847</v>
          </cell>
          <cell r="F7">
            <v>4</v>
          </cell>
          <cell r="G7">
            <v>16</v>
          </cell>
        </row>
        <row r="8">
          <cell r="A8" t="str">
            <v>1999</v>
          </cell>
          <cell r="B8">
            <v>33</v>
          </cell>
          <cell r="D8">
            <v>1.5426868462572314</v>
          </cell>
          <cell r="F8">
            <v>3</v>
          </cell>
          <cell r="G8">
            <v>9.0909090909090917</v>
          </cell>
        </row>
        <row r="9">
          <cell r="A9" t="str">
            <v>2000</v>
          </cell>
          <cell r="B9">
            <v>44</v>
          </cell>
          <cell r="D9">
            <v>1.9657494956065498</v>
          </cell>
          <cell r="F9">
            <v>8</v>
          </cell>
          <cell r="G9">
            <v>18.181818181818183</v>
          </cell>
        </row>
        <row r="10">
          <cell r="A10" t="str">
            <v>2001</v>
          </cell>
          <cell r="B10">
            <v>57</v>
          </cell>
          <cell r="D10">
            <v>2.546539119308485</v>
          </cell>
          <cell r="F10">
            <v>9</v>
          </cell>
          <cell r="G10">
            <v>15.789473684210526</v>
          </cell>
        </row>
        <row r="11">
          <cell r="A11" t="str">
            <v>2002</v>
          </cell>
          <cell r="B11">
            <v>77</v>
          </cell>
          <cell r="D11">
            <v>3.4400616173114624</v>
          </cell>
          <cell r="F11">
            <v>9</v>
          </cell>
          <cell r="G11">
            <v>11.688311688311689</v>
          </cell>
        </row>
        <row r="12">
          <cell r="A12" t="str">
            <v>2003</v>
          </cell>
          <cell r="B12">
            <v>103</v>
          </cell>
          <cell r="D12">
            <v>4.6016408647153328</v>
          </cell>
          <cell r="F12">
            <v>10</v>
          </cell>
          <cell r="G12">
            <v>9.7087378640776691</v>
          </cell>
        </row>
        <row r="13">
          <cell r="A13">
            <v>2004</v>
          </cell>
          <cell r="B13">
            <v>134</v>
          </cell>
          <cell r="D13">
            <v>5.9866007366199474</v>
          </cell>
          <cell r="F13">
            <v>25</v>
          </cell>
          <cell r="G13">
            <v>18.656716417910449</v>
          </cell>
        </row>
        <row r="14">
          <cell r="A14">
            <v>2005</v>
          </cell>
          <cell r="B14">
            <v>111</v>
          </cell>
          <cell r="D14">
            <v>4.9590498639165235</v>
          </cell>
          <cell r="F14">
            <v>10</v>
          </cell>
          <cell r="G14">
            <v>9.0090090090090094</v>
          </cell>
        </row>
        <row r="15">
          <cell r="A15">
            <v>2006</v>
          </cell>
          <cell r="B15">
            <v>128</v>
          </cell>
          <cell r="D15">
            <v>5.7185439872190544</v>
          </cell>
          <cell r="F15">
            <v>12</v>
          </cell>
          <cell r="G15">
            <v>9.375</v>
          </cell>
        </row>
        <row r="16">
          <cell r="A16">
            <v>2007</v>
          </cell>
          <cell r="B16">
            <v>110</v>
          </cell>
          <cell r="D16">
            <v>4.9143737390163746</v>
          </cell>
          <cell r="F16">
            <v>9</v>
          </cell>
          <cell r="G16">
            <v>8.1818181818181817</v>
          </cell>
        </row>
        <row r="17">
          <cell r="A17">
            <v>2008</v>
          </cell>
          <cell r="B17">
            <v>161</v>
          </cell>
          <cell r="D17">
            <v>7.1928561089239667</v>
          </cell>
          <cell r="F17">
            <v>18</v>
          </cell>
          <cell r="G17">
            <v>10.975609756097562</v>
          </cell>
        </row>
        <row r="18">
          <cell r="A18">
            <v>2009</v>
          </cell>
          <cell r="B18">
            <v>146</v>
          </cell>
          <cell r="D18">
            <v>6.5227142354217342</v>
          </cell>
          <cell r="F18">
            <v>32</v>
          </cell>
          <cell r="G18">
            <v>21.05263157894737</v>
          </cell>
        </row>
        <row r="19">
          <cell r="A19">
            <v>2010</v>
          </cell>
          <cell r="B19">
            <v>132</v>
          </cell>
          <cell r="D19">
            <v>5.5575413942103049</v>
          </cell>
          <cell r="F19">
            <v>24</v>
          </cell>
          <cell r="G19">
            <v>17.021276595744681</v>
          </cell>
        </row>
        <row r="20">
          <cell r="A20">
            <v>2011</v>
          </cell>
          <cell r="B20">
            <v>93</v>
          </cell>
          <cell r="D20">
            <v>3.9155405277390782</v>
          </cell>
          <cell r="F20">
            <v>15</v>
          </cell>
          <cell r="G20">
            <v>15</v>
          </cell>
        </row>
        <row r="21">
          <cell r="A21">
            <v>2012</v>
          </cell>
          <cell r="B21">
            <v>56</v>
          </cell>
          <cell r="D21">
            <v>2.3577448339074021</v>
          </cell>
          <cell r="F21">
            <v>12</v>
          </cell>
          <cell r="G21">
            <v>18.181818181818183</v>
          </cell>
        </row>
        <row r="22">
          <cell r="A22">
            <v>2013</v>
          </cell>
          <cell r="B22">
            <v>42</v>
          </cell>
          <cell r="D22">
            <v>1.7683086254305518</v>
          </cell>
          <cell r="F22">
            <v>7</v>
          </cell>
          <cell r="G22">
            <v>12.068965517241379</v>
          </cell>
        </row>
        <row r="23">
          <cell r="A23">
            <v>2014</v>
          </cell>
          <cell r="B23">
            <v>41</v>
          </cell>
          <cell r="D23">
            <v>1.7262060391107765</v>
          </cell>
          <cell r="F23">
            <v>5</v>
          </cell>
          <cell r="G23">
            <v>9.615384615384615</v>
          </cell>
        </row>
        <row r="24">
          <cell r="A24">
            <v>2015</v>
          </cell>
          <cell r="B24">
            <v>48</v>
          </cell>
          <cell r="D24">
            <v>2.0209232924882281</v>
          </cell>
          <cell r="F24">
            <v>13</v>
          </cell>
          <cell r="G24">
            <v>20.634920634920636</v>
          </cell>
        </row>
        <row r="25">
          <cell r="A25">
            <v>2016</v>
          </cell>
          <cell r="B25">
            <v>51</v>
          </cell>
          <cell r="D25">
            <v>2.1472309982687423</v>
          </cell>
          <cell r="F25">
            <v>7</v>
          </cell>
          <cell r="G25">
            <v>11.290322580645162</v>
          </cell>
        </row>
        <row r="26">
          <cell r="A26">
            <v>2017</v>
          </cell>
          <cell r="B26">
            <v>67</v>
          </cell>
          <cell r="D26">
            <v>2.8208720957648183</v>
          </cell>
          <cell r="F26">
            <v>15</v>
          </cell>
          <cell r="G26">
            <v>19.480519480519479</v>
          </cell>
        </row>
        <row r="27">
          <cell r="A27">
            <v>2018</v>
          </cell>
          <cell r="B27">
            <v>19</v>
          </cell>
          <cell r="D27">
            <v>0.79994880327659035</v>
          </cell>
          <cell r="F27">
            <v>2</v>
          </cell>
          <cell r="G27">
            <v>14.285714285714286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E18" zoomScale="80" zoomScaleNormal="80" workbookViewId="0">
      <selection activeCell="A18" sqref="A18"/>
    </sheetView>
  </sheetViews>
  <sheetFormatPr defaultRowHeight="15" x14ac:dyDescent="0.25"/>
  <cols>
    <col min="1" max="1" width="20.7109375" style="53" customWidth="1"/>
    <col min="2" max="2" width="34.28515625" style="53" customWidth="1"/>
    <col min="3" max="3" width="14" customWidth="1"/>
    <col min="4" max="4" width="17.140625" customWidth="1"/>
    <col min="5" max="5" width="16.7109375" style="53" customWidth="1"/>
    <col min="6" max="6" width="24" style="53" customWidth="1"/>
    <col min="7" max="7" width="18.85546875" customWidth="1"/>
    <col min="8" max="8" width="12.5703125" bestFit="1" customWidth="1"/>
    <col min="9" max="9" width="16.28515625" bestFit="1" customWidth="1"/>
  </cols>
  <sheetData>
    <row r="1" spans="1:7" ht="19.5" thickBot="1" x14ac:dyDescent="0.35">
      <c r="A1" s="89" t="s">
        <v>39</v>
      </c>
      <c r="B1" s="89"/>
      <c r="C1" s="89"/>
      <c r="D1" s="89"/>
      <c r="E1" s="89"/>
      <c r="F1" s="89"/>
      <c r="G1" s="89"/>
    </row>
    <row r="2" spans="1:7" ht="29.25" customHeight="1" x14ac:dyDescent="0.25">
      <c r="A2" s="1" t="s">
        <v>0</v>
      </c>
      <c r="B2" s="2" t="s">
        <v>1</v>
      </c>
      <c r="C2" s="1" t="s">
        <v>2</v>
      </c>
      <c r="D2" s="3" t="s">
        <v>3</v>
      </c>
      <c r="E2" s="4" t="s">
        <v>4</v>
      </c>
      <c r="F2" s="5" t="s">
        <v>5</v>
      </c>
      <c r="G2" s="6" t="s">
        <v>42</v>
      </c>
    </row>
    <row r="3" spans="1:7" x14ac:dyDescent="0.25">
      <c r="A3" s="7" t="s">
        <v>6</v>
      </c>
      <c r="B3" s="8">
        <v>29</v>
      </c>
      <c r="C3" s="9">
        <v>2084100</v>
      </c>
      <c r="D3" s="10">
        <f t="shared" ref="D3:D26" si="0">B3/C3*100000</f>
        <v>1.3914879324408618</v>
      </c>
      <c r="E3" s="11" t="s">
        <v>7</v>
      </c>
      <c r="F3" s="12">
        <v>6</v>
      </c>
      <c r="G3" s="13">
        <f t="shared" ref="G3:G16" si="1">(F3*100/B3)</f>
        <v>20.689655172413794</v>
      </c>
    </row>
    <row r="4" spans="1:7" x14ac:dyDescent="0.25">
      <c r="A4" s="7" t="s">
        <v>8</v>
      </c>
      <c r="B4" s="8">
        <v>46</v>
      </c>
      <c r="C4" s="9">
        <v>2106819</v>
      </c>
      <c r="D4" s="10">
        <f t="shared" si="0"/>
        <v>2.1833864228488542</v>
      </c>
      <c r="E4" s="11" t="s">
        <v>7</v>
      </c>
      <c r="F4" s="12">
        <v>4</v>
      </c>
      <c r="G4" s="13">
        <f t="shared" si="1"/>
        <v>8.695652173913043</v>
      </c>
    </row>
    <row r="5" spans="1:7" x14ac:dyDescent="0.25">
      <c r="A5" s="7" t="s">
        <v>9</v>
      </c>
      <c r="B5" s="8">
        <v>48</v>
      </c>
      <c r="C5" s="9">
        <v>2091371</v>
      </c>
      <c r="D5" s="10">
        <f t="shared" si="0"/>
        <v>2.2951451464135251</v>
      </c>
      <c r="E5" s="11" t="s">
        <v>7</v>
      </c>
      <c r="F5" s="12">
        <v>3</v>
      </c>
      <c r="G5" s="13">
        <f t="shared" si="1"/>
        <v>6.25</v>
      </c>
    </row>
    <row r="6" spans="1:7" x14ac:dyDescent="0.25">
      <c r="A6" s="7" t="s">
        <v>10</v>
      </c>
      <c r="B6" s="8">
        <v>47</v>
      </c>
      <c r="C6" s="9">
        <v>2109223</v>
      </c>
      <c r="D6" s="10">
        <f t="shared" si="0"/>
        <v>2.2283087184237989</v>
      </c>
      <c r="E6" s="11" t="s">
        <v>7</v>
      </c>
      <c r="F6" s="12">
        <v>4</v>
      </c>
      <c r="G6" s="13">
        <f t="shared" si="1"/>
        <v>8.5106382978723403</v>
      </c>
    </row>
    <row r="7" spans="1:7" x14ac:dyDescent="0.25">
      <c r="A7" s="7" t="s">
        <v>11</v>
      </c>
      <c r="B7" s="8">
        <v>25</v>
      </c>
      <c r="C7" s="9">
        <v>2124176</v>
      </c>
      <c r="D7" s="10">
        <f t="shared" si="0"/>
        <v>1.1769269589713847</v>
      </c>
      <c r="E7" s="11" t="s">
        <v>7</v>
      </c>
      <c r="F7" s="12">
        <v>4</v>
      </c>
      <c r="G7" s="13">
        <f t="shared" si="1"/>
        <v>16</v>
      </c>
    </row>
    <row r="8" spans="1:7" x14ac:dyDescent="0.25">
      <c r="A8" s="7" t="s">
        <v>12</v>
      </c>
      <c r="B8" s="8">
        <v>33</v>
      </c>
      <c r="C8" s="9">
        <v>2139125</v>
      </c>
      <c r="D8" s="10">
        <f t="shared" si="0"/>
        <v>1.5426868462572314</v>
      </c>
      <c r="E8" s="11" t="s">
        <v>7</v>
      </c>
      <c r="F8" s="12">
        <v>3</v>
      </c>
      <c r="G8" s="13">
        <f t="shared" si="1"/>
        <v>9.0909090909090917</v>
      </c>
    </row>
    <row r="9" spans="1:7" x14ac:dyDescent="0.25">
      <c r="A9" s="7" t="s">
        <v>13</v>
      </c>
      <c r="B9" s="8">
        <v>44</v>
      </c>
      <c r="C9" s="9">
        <v>2238332</v>
      </c>
      <c r="D9" s="10">
        <f t="shared" si="0"/>
        <v>1.9657494956065498</v>
      </c>
      <c r="E9" s="11" t="s">
        <v>7</v>
      </c>
      <c r="F9" s="12">
        <v>8</v>
      </c>
      <c r="G9" s="13">
        <f t="shared" si="1"/>
        <v>18.181818181818183</v>
      </c>
    </row>
    <row r="10" spans="1:7" x14ac:dyDescent="0.25">
      <c r="A10" s="7" t="s">
        <v>14</v>
      </c>
      <c r="B10" s="8">
        <v>57</v>
      </c>
      <c r="C10" s="9">
        <v>2238332</v>
      </c>
      <c r="D10" s="10">
        <f t="shared" si="0"/>
        <v>2.546539119308485</v>
      </c>
      <c r="E10" s="11" t="s">
        <v>7</v>
      </c>
      <c r="F10" s="12">
        <v>9</v>
      </c>
      <c r="G10" s="13">
        <f t="shared" si="1"/>
        <v>15.789473684210526</v>
      </c>
    </row>
    <row r="11" spans="1:7" x14ac:dyDescent="0.25">
      <c r="A11" s="7" t="s">
        <v>15</v>
      </c>
      <c r="B11" s="8">
        <v>77</v>
      </c>
      <c r="C11" s="9">
        <v>2238332</v>
      </c>
      <c r="D11" s="10">
        <f t="shared" si="0"/>
        <v>3.4400616173114624</v>
      </c>
      <c r="E11" s="11" t="s">
        <v>7</v>
      </c>
      <c r="F11" s="12">
        <v>9</v>
      </c>
      <c r="G11" s="13">
        <f t="shared" si="1"/>
        <v>11.688311688311689</v>
      </c>
    </row>
    <row r="12" spans="1:7" x14ac:dyDescent="0.25">
      <c r="A12" s="7" t="s">
        <v>16</v>
      </c>
      <c r="B12" s="8">
        <v>103</v>
      </c>
      <c r="C12" s="9">
        <v>2238332</v>
      </c>
      <c r="D12" s="10">
        <f t="shared" si="0"/>
        <v>4.6016408647153328</v>
      </c>
      <c r="E12" s="11" t="s">
        <v>7</v>
      </c>
      <c r="F12" s="12">
        <v>10</v>
      </c>
      <c r="G12" s="13">
        <f t="shared" si="1"/>
        <v>9.7087378640776691</v>
      </c>
    </row>
    <row r="13" spans="1:7" x14ac:dyDescent="0.25">
      <c r="A13" s="8">
        <v>2004</v>
      </c>
      <c r="B13" s="8">
        <v>134</v>
      </c>
      <c r="C13" s="9">
        <v>2238332</v>
      </c>
      <c r="D13" s="10">
        <f t="shared" si="0"/>
        <v>5.9866007366199474</v>
      </c>
      <c r="E13" s="11" t="s">
        <v>7</v>
      </c>
      <c r="F13" s="12">
        <v>25</v>
      </c>
      <c r="G13" s="13">
        <f t="shared" si="1"/>
        <v>18.656716417910449</v>
      </c>
    </row>
    <row r="14" spans="1:7" x14ac:dyDescent="0.25">
      <c r="A14" s="8">
        <v>2005</v>
      </c>
      <c r="B14" s="8">
        <v>111</v>
      </c>
      <c r="C14" s="9">
        <v>2238332</v>
      </c>
      <c r="D14" s="10">
        <f t="shared" si="0"/>
        <v>4.9590498639165235</v>
      </c>
      <c r="E14" s="11" t="s">
        <v>7</v>
      </c>
      <c r="F14" s="12">
        <v>10</v>
      </c>
      <c r="G14" s="13">
        <f t="shared" si="1"/>
        <v>9.0090090090090094</v>
      </c>
    </row>
    <row r="15" spans="1:7" x14ac:dyDescent="0.25">
      <c r="A15" s="8">
        <v>2006</v>
      </c>
      <c r="B15" s="8">
        <v>128</v>
      </c>
      <c r="C15" s="9">
        <v>2238332</v>
      </c>
      <c r="D15" s="10">
        <f t="shared" si="0"/>
        <v>5.7185439872190544</v>
      </c>
      <c r="E15" s="11" t="s">
        <v>7</v>
      </c>
      <c r="F15" s="12">
        <v>12</v>
      </c>
      <c r="G15" s="13">
        <f t="shared" si="1"/>
        <v>9.375</v>
      </c>
    </row>
    <row r="16" spans="1:7" x14ac:dyDescent="0.25">
      <c r="A16" s="8">
        <v>2007</v>
      </c>
      <c r="B16" s="8">
        <v>110</v>
      </c>
      <c r="C16" s="9">
        <v>2238332</v>
      </c>
      <c r="D16" s="10">
        <f t="shared" si="0"/>
        <v>4.9143737390163746</v>
      </c>
      <c r="E16" s="11" t="s">
        <v>7</v>
      </c>
      <c r="F16" s="12">
        <v>9</v>
      </c>
      <c r="G16" s="13">
        <f t="shared" si="1"/>
        <v>8.1818181818181817</v>
      </c>
    </row>
    <row r="17" spans="1:11" s="22" customFormat="1" x14ac:dyDescent="0.25">
      <c r="A17" s="14" t="s">
        <v>44</v>
      </c>
      <c r="B17" s="15">
        <v>161</v>
      </c>
      <c r="C17" s="16">
        <v>2238332</v>
      </c>
      <c r="D17" s="17">
        <f t="shared" si="0"/>
        <v>7.1928561089239667</v>
      </c>
      <c r="E17" s="18">
        <v>164</v>
      </c>
      <c r="F17" s="19">
        <v>18</v>
      </c>
      <c r="G17" s="20">
        <f t="shared" ref="G17:G26" si="2">(F17*100/E17)</f>
        <v>10.975609756097562</v>
      </c>
      <c r="H17"/>
      <c r="I17"/>
      <c r="J17" s="21"/>
      <c r="K17"/>
    </row>
    <row r="18" spans="1:11" s="22" customFormat="1" x14ac:dyDescent="0.25">
      <c r="A18" s="23">
        <v>2009</v>
      </c>
      <c r="B18" s="15">
        <v>146</v>
      </c>
      <c r="C18" s="16">
        <v>2238332</v>
      </c>
      <c r="D18" s="24">
        <f t="shared" si="0"/>
        <v>6.5227142354217342</v>
      </c>
      <c r="E18" s="18">
        <v>152</v>
      </c>
      <c r="F18" s="19">
        <v>32</v>
      </c>
      <c r="G18" s="20">
        <f t="shared" si="2"/>
        <v>21.05263157894737</v>
      </c>
      <c r="J18" s="25"/>
    </row>
    <row r="19" spans="1:11" s="22" customFormat="1" x14ac:dyDescent="0.25">
      <c r="A19" s="23">
        <v>2010</v>
      </c>
      <c r="B19" s="15">
        <v>132</v>
      </c>
      <c r="C19" s="26">
        <v>2375151</v>
      </c>
      <c r="D19" s="24">
        <f t="shared" si="0"/>
        <v>5.5575413942103049</v>
      </c>
      <c r="E19" s="18">
        <v>141</v>
      </c>
      <c r="F19" s="19">
        <v>24</v>
      </c>
      <c r="G19" s="20">
        <f t="shared" si="2"/>
        <v>17.021276595744681</v>
      </c>
      <c r="J19" s="25"/>
    </row>
    <row r="20" spans="1:11" s="29" customFormat="1" x14ac:dyDescent="0.25">
      <c r="A20" s="23">
        <v>2011</v>
      </c>
      <c r="B20" s="15">
        <v>93</v>
      </c>
      <c r="C20" s="26">
        <v>2375151</v>
      </c>
      <c r="D20" s="24">
        <f t="shared" si="0"/>
        <v>3.9155405277390782</v>
      </c>
      <c r="E20" s="18">
        <v>100</v>
      </c>
      <c r="F20" s="27">
        <v>15</v>
      </c>
      <c r="G20" s="20">
        <f t="shared" si="2"/>
        <v>15</v>
      </c>
      <c r="H20" s="28"/>
      <c r="J20" s="30"/>
    </row>
    <row r="21" spans="1:11" s="29" customFormat="1" x14ac:dyDescent="0.25">
      <c r="A21" s="23">
        <v>2012</v>
      </c>
      <c r="B21" s="15">
        <v>57</v>
      </c>
      <c r="C21" s="31">
        <v>2375151</v>
      </c>
      <c r="D21" s="24">
        <f t="shared" si="0"/>
        <v>2.3998474202271773</v>
      </c>
      <c r="E21" s="18">
        <v>67</v>
      </c>
      <c r="F21" s="27">
        <v>12</v>
      </c>
      <c r="G21" s="32">
        <f t="shared" si="2"/>
        <v>17.910447761194028</v>
      </c>
      <c r="H21" s="28"/>
      <c r="J21" s="30"/>
    </row>
    <row r="22" spans="1:11" s="29" customFormat="1" x14ac:dyDescent="0.25">
      <c r="A22" s="18">
        <v>2013</v>
      </c>
      <c r="B22" s="33">
        <v>42</v>
      </c>
      <c r="C22" s="31">
        <v>2375151</v>
      </c>
      <c r="D22" s="24">
        <f t="shared" si="0"/>
        <v>1.7683086254305518</v>
      </c>
      <c r="E22" s="18">
        <v>58</v>
      </c>
      <c r="F22" s="27">
        <v>7</v>
      </c>
      <c r="G22" s="34">
        <f t="shared" si="2"/>
        <v>12.068965517241379</v>
      </c>
      <c r="H22" s="28"/>
      <c r="J22" s="30"/>
    </row>
    <row r="23" spans="1:11" s="29" customFormat="1" x14ac:dyDescent="0.25">
      <c r="A23" s="18">
        <v>2014</v>
      </c>
      <c r="B23" s="33">
        <v>41</v>
      </c>
      <c r="C23" s="31">
        <v>2375151</v>
      </c>
      <c r="D23" s="24">
        <f t="shared" si="0"/>
        <v>1.7262060391107765</v>
      </c>
      <c r="E23" s="18">
        <v>51</v>
      </c>
      <c r="F23" s="27">
        <v>5</v>
      </c>
      <c r="G23" s="34">
        <f t="shared" si="2"/>
        <v>9.8039215686274517</v>
      </c>
      <c r="H23" s="28"/>
      <c r="J23" s="30"/>
    </row>
    <row r="24" spans="1:11" s="29" customFormat="1" x14ac:dyDescent="0.25">
      <c r="A24" s="18">
        <v>2015</v>
      </c>
      <c r="B24" s="35">
        <v>48</v>
      </c>
      <c r="C24" s="31">
        <v>2375152</v>
      </c>
      <c r="D24" s="24">
        <f t="shared" si="0"/>
        <v>2.0209232924882281</v>
      </c>
      <c r="E24" s="18">
        <v>63</v>
      </c>
      <c r="F24" s="36">
        <v>13</v>
      </c>
      <c r="G24" s="34">
        <f t="shared" si="2"/>
        <v>20.634920634920636</v>
      </c>
      <c r="H24" s="28"/>
      <c r="J24" s="30"/>
    </row>
    <row r="25" spans="1:11" s="42" customFormat="1" x14ac:dyDescent="0.25">
      <c r="A25" s="37">
        <v>2016</v>
      </c>
      <c r="B25" s="15">
        <v>52</v>
      </c>
      <c r="C25" s="38">
        <v>2375152</v>
      </c>
      <c r="D25" s="39">
        <f t="shared" si="0"/>
        <v>2.1893335668622469</v>
      </c>
      <c r="E25" s="15">
        <v>63</v>
      </c>
      <c r="F25" s="40">
        <v>8</v>
      </c>
      <c r="G25" s="41">
        <f t="shared" si="2"/>
        <v>12.698412698412698</v>
      </c>
      <c r="J25" s="43"/>
    </row>
    <row r="26" spans="1:11" s="42" customFormat="1" x14ac:dyDescent="0.25">
      <c r="A26" s="18">
        <v>2017</v>
      </c>
      <c r="B26" s="33">
        <v>66</v>
      </c>
      <c r="C26" s="31">
        <v>2375152</v>
      </c>
      <c r="D26" s="24">
        <f t="shared" si="0"/>
        <v>2.7787695271713138</v>
      </c>
      <c r="E26" s="33">
        <v>77</v>
      </c>
      <c r="F26" s="36">
        <v>15</v>
      </c>
      <c r="G26" s="34">
        <f t="shared" si="2"/>
        <v>19.480519480519479</v>
      </c>
      <c r="J26" s="43"/>
    </row>
    <row r="27" spans="1:11" s="42" customFormat="1" x14ac:dyDescent="0.25">
      <c r="A27" s="44">
        <v>2018</v>
      </c>
      <c r="B27" s="45">
        <v>40</v>
      </c>
      <c r="C27" s="46">
        <v>2375152</v>
      </c>
      <c r="D27" s="47">
        <f>B27/C27*100000</f>
        <v>1.6841027437401903</v>
      </c>
      <c r="E27" s="45">
        <v>47</v>
      </c>
      <c r="F27" s="48">
        <v>6</v>
      </c>
      <c r="G27" s="49">
        <f>(F27*100/E27)</f>
        <v>12.76595744680851</v>
      </c>
      <c r="J27" s="43"/>
    </row>
    <row r="28" spans="1:11" s="29" customFormat="1" x14ac:dyDescent="0.25">
      <c r="A28" s="48">
        <v>2019</v>
      </c>
      <c r="B28" s="48">
        <v>7</v>
      </c>
      <c r="C28" s="46">
        <v>2375152</v>
      </c>
      <c r="D28" s="47">
        <f>B28/C28*100000</f>
        <v>0.29471798015453327</v>
      </c>
      <c r="E28" s="48">
        <v>11</v>
      </c>
      <c r="F28" s="48">
        <v>0</v>
      </c>
      <c r="G28" s="49">
        <f>(F28*100/E28)</f>
        <v>0</v>
      </c>
      <c r="J28" s="30"/>
    </row>
    <row r="29" spans="1:11" s="51" customFormat="1" ht="12.75" x14ac:dyDescent="0.2"/>
    <row r="30" spans="1:11" x14ac:dyDescent="0.25">
      <c r="A30" s="50" t="s">
        <v>17</v>
      </c>
      <c r="B30" s="29"/>
      <c r="C30" s="29"/>
      <c r="D30" s="29"/>
      <c r="E30" s="29"/>
      <c r="F30" s="29"/>
    </row>
    <row r="31" spans="1:11" ht="18.75" x14ac:dyDescent="0.3">
      <c r="A31" s="59" t="s">
        <v>18</v>
      </c>
      <c r="B31" s="59"/>
      <c r="C31" s="59"/>
      <c r="D31" s="59"/>
      <c r="E31" s="59"/>
      <c r="F31" s="59"/>
      <c r="G31" s="82"/>
    </row>
    <row r="32" spans="1:11" x14ac:dyDescent="0.25">
      <c r="A32" s="52" t="s">
        <v>19</v>
      </c>
      <c r="G32" s="83"/>
    </row>
    <row r="33" spans="1:7" x14ac:dyDescent="0.25">
      <c r="A33" s="54" t="s">
        <v>20</v>
      </c>
      <c r="B33" s="55">
        <v>43344</v>
      </c>
      <c r="G33" s="13"/>
    </row>
    <row r="34" spans="1:7" x14ac:dyDescent="0.25">
      <c r="A34" s="56" t="s">
        <v>21</v>
      </c>
      <c r="B34" s="57"/>
      <c r="G34" s="13"/>
    </row>
    <row r="35" spans="1:7" x14ac:dyDescent="0.25">
      <c r="A35" s="53" t="s">
        <v>22</v>
      </c>
      <c r="B35" s="53" t="s">
        <v>23</v>
      </c>
      <c r="E35" s="58"/>
      <c r="F35" s="58"/>
      <c r="G35" s="13"/>
    </row>
    <row r="36" spans="1:7" x14ac:dyDescent="0.25">
      <c r="E36" s="58"/>
      <c r="F36" s="58"/>
      <c r="G36" s="13"/>
    </row>
    <row r="37" spans="1:7" x14ac:dyDescent="0.25">
      <c r="A37" s="53" t="s">
        <v>24</v>
      </c>
      <c r="B37" s="53" t="s">
        <v>25</v>
      </c>
      <c r="E37" s="58"/>
      <c r="F37" s="58"/>
      <c r="G37" s="13"/>
    </row>
    <row r="38" spans="1:7" x14ac:dyDescent="0.25">
      <c r="A38" s="53" t="s">
        <v>26</v>
      </c>
      <c r="B38" s="53">
        <v>2</v>
      </c>
      <c r="E38" s="58"/>
      <c r="F38" s="58"/>
      <c r="G38" s="13"/>
    </row>
    <row r="39" spans="1:7" x14ac:dyDescent="0.25">
      <c r="A39" s="53" t="s">
        <v>27</v>
      </c>
      <c r="B39" s="53">
        <v>161</v>
      </c>
      <c r="E39" s="58"/>
      <c r="F39" s="58"/>
      <c r="G39" s="13"/>
    </row>
    <row r="40" spans="1:7" x14ac:dyDescent="0.25">
      <c r="A40" s="53" t="s">
        <v>28</v>
      </c>
      <c r="B40" s="53">
        <v>145</v>
      </c>
      <c r="E40" s="58"/>
      <c r="F40" s="58"/>
      <c r="G40" s="13"/>
    </row>
    <row r="41" spans="1:7" x14ac:dyDescent="0.25">
      <c r="A41" s="53" t="s">
        <v>29</v>
      </c>
      <c r="B41" s="53">
        <v>132</v>
      </c>
      <c r="F41" s="58"/>
      <c r="G41" s="13"/>
    </row>
    <row r="42" spans="1:7" x14ac:dyDescent="0.25">
      <c r="A42" s="53" t="s">
        <v>30</v>
      </c>
      <c r="B42" s="53">
        <v>92</v>
      </c>
      <c r="G42" s="13"/>
    </row>
    <row r="43" spans="1:7" x14ac:dyDescent="0.25">
      <c r="A43" s="53" t="s">
        <v>31</v>
      </c>
      <c r="B43" s="53">
        <v>57</v>
      </c>
      <c r="G43" s="13"/>
    </row>
    <row r="44" spans="1:7" x14ac:dyDescent="0.25">
      <c r="A44" s="53" t="s">
        <v>32</v>
      </c>
      <c r="B44" s="53">
        <v>42</v>
      </c>
      <c r="G44" s="13"/>
    </row>
    <row r="45" spans="1:7" x14ac:dyDescent="0.25">
      <c r="A45" s="53" t="s">
        <v>33</v>
      </c>
      <c r="B45" s="53">
        <v>41</v>
      </c>
      <c r="G45" s="13"/>
    </row>
    <row r="46" spans="1:7" x14ac:dyDescent="0.25">
      <c r="A46" s="53" t="s">
        <v>34</v>
      </c>
      <c r="B46" s="53">
        <v>48</v>
      </c>
      <c r="G46" s="13"/>
    </row>
    <row r="47" spans="1:7" x14ac:dyDescent="0.25">
      <c r="A47" s="53" t="s">
        <v>35</v>
      </c>
      <c r="B47" s="53">
        <v>52</v>
      </c>
      <c r="G47" s="62"/>
    </row>
    <row r="48" spans="1:7" x14ac:dyDescent="0.25">
      <c r="A48" s="53" t="s">
        <v>36</v>
      </c>
      <c r="B48" s="53">
        <v>67</v>
      </c>
      <c r="E48"/>
      <c r="F48"/>
      <c r="G48" s="62"/>
    </row>
    <row r="49" spans="1:7" x14ac:dyDescent="0.25">
      <c r="A49" s="53" t="s">
        <v>37</v>
      </c>
      <c r="B49" s="53">
        <v>19</v>
      </c>
      <c r="E49"/>
      <c r="F49"/>
      <c r="G49" s="62"/>
    </row>
    <row r="50" spans="1:7" x14ac:dyDescent="0.25">
      <c r="A50" s="53" t="s">
        <v>38</v>
      </c>
      <c r="B50" s="53">
        <v>858</v>
      </c>
      <c r="E50"/>
      <c r="F50"/>
      <c r="G50" s="62"/>
    </row>
    <row r="51" spans="1:7" x14ac:dyDescent="0.25">
      <c r="A51" s="63"/>
      <c r="B51" s="60"/>
      <c r="C51" s="66"/>
      <c r="D51" s="64"/>
      <c r="E51" s="61"/>
      <c r="F51" s="65"/>
      <c r="G51" s="67"/>
    </row>
    <row r="52" spans="1:7" x14ac:dyDescent="0.25">
      <c r="A52" s="61"/>
      <c r="B52" s="68"/>
      <c r="C52" s="66"/>
      <c r="D52" s="64"/>
      <c r="E52" s="61"/>
      <c r="F52" s="65"/>
      <c r="G52" s="69"/>
    </row>
    <row r="53" spans="1:7" x14ac:dyDescent="0.25">
      <c r="A53" s="61"/>
      <c r="B53" s="68"/>
      <c r="C53" s="66"/>
      <c r="D53" s="64"/>
      <c r="E53" s="61"/>
      <c r="F53" s="65"/>
      <c r="G53" s="69"/>
    </row>
    <row r="54" spans="1:7" x14ac:dyDescent="0.25">
      <c r="A54" s="61"/>
      <c r="B54" s="68"/>
      <c r="C54" s="66"/>
      <c r="D54" s="64"/>
      <c r="E54" s="61"/>
      <c r="F54" s="70"/>
      <c r="G54" s="69"/>
    </row>
    <row r="55" spans="1:7" x14ac:dyDescent="0.25">
      <c r="A55" s="71"/>
      <c r="B55" s="60"/>
      <c r="C55" s="72"/>
      <c r="D55" s="73"/>
      <c r="E55" s="60"/>
      <c r="F55" s="74"/>
      <c r="G55" s="75"/>
    </row>
    <row r="56" spans="1:7" x14ac:dyDescent="0.25">
      <c r="A56" s="61"/>
      <c r="B56" s="68"/>
      <c r="C56" s="66"/>
      <c r="D56" s="64"/>
      <c r="E56" s="68"/>
      <c r="F56" s="70"/>
      <c r="G56" s="69"/>
    </row>
    <row r="57" spans="1:7" x14ac:dyDescent="0.25">
      <c r="A57" s="76"/>
      <c r="B57" s="77"/>
      <c r="C57" s="78"/>
      <c r="D57" s="79"/>
      <c r="E57" s="77"/>
      <c r="F57" s="80"/>
      <c r="G57" s="81"/>
    </row>
    <row r="58" spans="1:7" x14ac:dyDescent="0.25">
      <c r="A58" s="80"/>
      <c r="B58" s="80"/>
      <c r="C58" s="78"/>
      <c r="D58" s="79"/>
      <c r="E58" s="80"/>
      <c r="F58" s="80"/>
      <c r="G58" s="81"/>
    </row>
    <row r="59" spans="1:7" x14ac:dyDescent="0.25">
      <c r="G59" s="29"/>
    </row>
    <row r="60" spans="1:7" x14ac:dyDescent="0.25">
      <c r="G60" s="59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33"/>
  <sheetViews>
    <sheetView showGridLines="0" tabSelected="1" topLeftCell="E1" workbookViewId="0">
      <selection activeCell="T4" sqref="T4:AH24"/>
    </sheetView>
  </sheetViews>
  <sheetFormatPr defaultRowHeight="15" x14ac:dyDescent="0.25"/>
  <sheetData>
    <row r="4" spans="20:34" ht="15.75" thickBot="1" x14ac:dyDescent="0.3">
      <c r="T4" s="90" t="s">
        <v>46</v>
      </c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1"/>
      <c r="AH4" s="91"/>
    </row>
    <row r="5" spans="20:34" ht="15.75" thickTop="1" x14ac:dyDescent="0.25">
      <c r="T5" s="110" t="s">
        <v>47</v>
      </c>
      <c r="U5" s="92">
        <v>2008</v>
      </c>
      <c r="V5" s="92">
        <v>2009</v>
      </c>
      <c r="W5" s="92">
        <v>2010</v>
      </c>
      <c r="X5" s="92">
        <v>2011</v>
      </c>
      <c r="Y5" s="92">
        <v>2012</v>
      </c>
      <c r="Z5" s="92">
        <v>2013</v>
      </c>
      <c r="AA5" s="92">
        <v>2014</v>
      </c>
      <c r="AB5" s="92">
        <v>2015</v>
      </c>
      <c r="AC5" s="92">
        <v>2016</v>
      </c>
      <c r="AD5" s="92">
        <v>2017</v>
      </c>
      <c r="AE5" s="92" t="s">
        <v>48</v>
      </c>
      <c r="AF5" s="93" t="s">
        <v>49</v>
      </c>
      <c r="AG5" s="94"/>
      <c r="AH5" s="94"/>
    </row>
    <row r="6" spans="20:34" x14ac:dyDescent="0.25">
      <c r="T6" s="111"/>
      <c r="U6" s="95" t="s">
        <v>50</v>
      </c>
      <c r="V6" s="95" t="s">
        <v>50</v>
      </c>
      <c r="W6" s="95" t="s">
        <v>50</v>
      </c>
      <c r="X6" s="95" t="s">
        <v>50</v>
      </c>
      <c r="Y6" s="95" t="s">
        <v>50</v>
      </c>
      <c r="Z6" s="95" t="s">
        <v>50</v>
      </c>
      <c r="AA6" s="95" t="s">
        <v>50</v>
      </c>
      <c r="AB6" s="95" t="s">
        <v>50</v>
      </c>
      <c r="AC6" s="95" t="s">
        <v>50</v>
      </c>
      <c r="AD6" s="95" t="s">
        <v>50</v>
      </c>
      <c r="AE6" s="95" t="s">
        <v>50</v>
      </c>
      <c r="AF6" s="96" t="s">
        <v>50</v>
      </c>
      <c r="AG6" s="97"/>
      <c r="AH6" s="97"/>
    </row>
    <row r="7" spans="20:34" x14ac:dyDescent="0.25">
      <c r="T7" s="98" t="s">
        <v>51</v>
      </c>
      <c r="U7" s="99">
        <v>11</v>
      </c>
      <c r="V7" s="99">
        <v>13</v>
      </c>
      <c r="W7" s="99">
        <v>18</v>
      </c>
      <c r="X7" s="99">
        <v>10</v>
      </c>
      <c r="Y7" s="99">
        <v>6</v>
      </c>
      <c r="Z7" s="99">
        <v>5</v>
      </c>
      <c r="AA7" s="99">
        <v>3</v>
      </c>
      <c r="AB7" s="99">
        <v>7</v>
      </c>
      <c r="AC7" s="99">
        <v>6</v>
      </c>
      <c r="AD7" s="99">
        <v>8</v>
      </c>
      <c r="AE7" s="99">
        <v>1</v>
      </c>
      <c r="AF7" s="100">
        <v>0</v>
      </c>
      <c r="AG7" s="101"/>
      <c r="AH7" s="101"/>
    </row>
    <row r="8" spans="20:34" x14ac:dyDescent="0.25">
      <c r="T8" s="102" t="s">
        <v>52</v>
      </c>
      <c r="U8" s="99">
        <v>8</v>
      </c>
      <c r="V8" s="99">
        <v>7</v>
      </c>
      <c r="W8" s="99">
        <v>2</v>
      </c>
      <c r="X8" s="99">
        <v>6</v>
      </c>
      <c r="Y8" s="99">
        <v>2</v>
      </c>
      <c r="Z8" s="99">
        <v>2</v>
      </c>
      <c r="AA8" s="99">
        <v>2</v>
      </c>
      <c r="AB8" s="99">
        <v>4</v>
      </c>
      <c r="AC8" s="99">
        <v>6</v>
      </c>
      <c r="AD8" s="99">
        <v>1</v>
      </c>
      <c r="AE8" s="99">
        <v>3</v>
      </c>
      <c r="AF8" s="100">
        <v>0</v>
      </c>
      <c r="AG8" s="101"/>
      <c r="AH8" s="101"/>
    </row>
    <row r="9" spans="20:34" x14ac:dyDescent="0.25">
      <c r="T9" s="102" t="s">
        <v>53</v>
      </c>
      <c r="U9" s="99">
        <v>15</v>
      </c>
      <c r="V9" s="99">
        <v>9</v>
      </c>
      <c r="W9" s="99">
        <v>14</v>
      </c>
      <c r="X9" s="99">
        <v>12</v>
      </c>
      <c r="Y9" s="99">
        <v>9</v>
      </c>
      <c r="Z9" s="99">
        <v>8</v>
      </c>
      <c r="AA9" s="99">
        <v>3</v>
      </c>
      <c r="AB9" s="99">
        <v>6</v>
      </c>
      <c r="AC9" s="99">
        <v>2</v>
      </c>
      <c r="AD9" s="99">
        <v>1</v>
      </c>
      <c r="AE9" s="99">
        <v>7</v>
      </c>
      <c r="AF9" s="100">
        <v>0</v>
      </c>
      <c r="AG9" s="101"/>
      <c r="AH9" s="101"/>
    </row>
    <row r="10" spans="20:34" x14ac:dyDescent="0.25">
      <c r="T10" s="102" t="s">
        <v>54</v>
      </c>
      <c r="U10" s="99">
        <v>42</v>
      </c>
      <c r="V10" s="99">
        <v>16</v>
      </c>
      <c r="W10" s="99">
        <v>27</v>
      </c>
      <c r="X10" s="99">
        <v>11</v>
      </c>
      <c r="Y10" s="99">
        <v>7</v>
      </c>
      <c r="Z10" s="99">
        <v>5</v>
      </c>
      <c r="AA10" s="99">
        <v>7</v>
      </c>
      <c r="AB10" s="99">
        <v>6</v>
      </c>
      <c r="AC10" s="99">
        <v>10</v>
      </c>
      <c r="AD10" s="99">
        <v>14</v>
      </c>
      <c r="AE10" s="99">
        <v>7</v>
      </c>
      <c r="AF10" s="100">
        <v>0</v>
      </c>
      <c r="AG10" s="101"/>
      <c r="AH10" s="101"/>
    </row>
    <row r="11" spans="20:34" x14ac:dyDescent="0.25">
      <c r="T11" s="102" t="s">
        <v>55</v>
      </c>
      <c r="U11" s="99">
        <v>28</v>
      </c>
      <c r="V11" s="99">
        <v>25</v>
      </c>
      <c r="W11" s="99">
        <v>16</v>
      </c>
      <c r="X11" s="99">
        <v>11</v>
      </c>
      <c r="Y11" s="99">
        <v>10</v>
      </c>
      <c r="Z11" s="99">
        <v>2</v>
      </c>
      <c r="AA11" s="99">
        <v>5</v>
      </c>
      <c r="AB11" s="99">
        <v>7</v>
      </c>
      <c r="AC11" s="99">
        <v>4</v>
      </c>
      <c r="AD11" s="99">
        <v>9</v>
      </c>
      <c r="AE11" s="99">
        <v>5</v>
      </c>
      <c r="AF11" s="100">
        <v>3</v>
      </c>
      <c r="AG11" s="101"/>
      <c r="AH11" s="101"/>
    </row>
    <row r="12" spans="20:34" x14ac:dyDescent="0.25">
      <c r="T12" s="102" t="s">
        <v>56</v>
      </c>
      <c r="U12" s="99">
        <v>13</v>
      </c>
      <c r="V12" s="99">
        <v>19</v>
      </c>
      <c r="W12" s="99">
        <v>11</v>
      </c>
      <c r="X12" s="99">
        <v>10</v>
      </c>
      <c r="Y12" s="99">
        <v>7</v>
      </c>
      <c r="Z12" s="99">
        <v>2</v>
      </c>
      <c r="AA12" s="99">
        <v>6</v>
      </c>
      <c r="AB12" s="99">
        <v>5</v>
      </c>
      <c r="AC12" s="99">
        <v>6</v>
      </c>
      <c r="AD12" s="99">
        <v>9</v>
      </c>
      <c r="AE12" s="99">
        <v>8</v>
      </c>
      <c r="AF12" s="100">
        <v>1</v>
      </c>
      <c r="AG12" s="101"/>
      <c r="AH12" s="101"/>
    </row>
    <row r="13" spans="20:34" x14ac:dyDescent="0.25">
      <c r="T13" s="102" t="s">
        <v>57</v>
      </c>
      <c r="U13" s="99">
        <v>9</v>
      </c>
      <c r="V13" s="99">
        <v>16</v>
      </c>
      <c r="W13" s="99">
        <v>15</v>
      </c>
      <c r="X13" s="99">
        <v>7</v>
      </c>
      <c r="Y13" s="99">
        <v>5</v>
      </c>
      <c r="Z13" s="99">
        <v>6</v>
      </c>
      <c r="AA13" s="99">
        <v>4</v>
      </c>
      <c r="AB13" s="99">
        <v>1</v>
      </c>
      <c r="AC13" s="99">
        <v>1</v>
      </c>
      <c r="AD13" s="99">
        <v>6</v>
      </c>
      <c r="AE13" s="99">
        <v>3</v>
      </c>
      <c r="AF13" s="100">
        <v>1</v>
      </c>
      <c r="AG13" s="101"/>
      <c r="AH13" s="101"/>
    </row>
    <row r="14" spans="20:34" x14ac:dyDescent="0.25">
      <c r="T14" s="102" t="s">
        <v>58</v>
      </c>
      <c r="U14" s="99">
        <v>5</v>
      </c>
      <c r="V14" s="99">
        <v>7</v>
      </c>
      <c r="W14" s="99">
        <v>10</v>
      </c>
      <c r="X14" s="99">
        <v>5</v>
      </c>
      <c r="Y14" s="99">
        <v>2</v>
      </c>
      <c r="Z14" s="99">
        <v>5</v>
      </c>
      <c r="AA14" s="99">
        <v>2</v>
      </c>
      <c r="AB14" s="99">
        <v>2</v>
      </c>
      <c r="AC14" s="99">
        <v>3</v>
      </c>
      <c r="AD14" s="99">
        <v>6</v>
      </c>
      <c r="AE14" s="99">
        <v>1</v>
      </c>
      <c r="AF14" s="100">
        <v>0</v>
      </c>
      <c r="AG14" s="101"/>
      <c r="AH14" s="101"/>
    </row>
    <row r="15" spans="20:34" x14ac:dyDescent="0.25">
      <c r="T15" s="102" t="s">
        <v>59</v>
      </c>
      <c r="U15" s="99">
        <v>26</v>
      </c>
      <c r="V15" s="99">
        <v>24</v>
      </c>
      <c r="W15" s="99">
        <v>13</v>
      </c>
      <c r="X15" s="99">
        <v>16</v>
      </c>
      <c r="Y15" s="99">
        <v>5</v>
      </c>
      <c r="Z15" s="99">
        <v>2</v>
      </c>
      <c r="AA15" s="99">
        <v>6</v>
      </c>
      <c r="AB15" s="99">
        <v>7</v>
      </c>
      <c r="AC15" s="99">
        <v>12</v>
      </c>
      <c r="AD15" s="99">
        <v>10</v>
      </c>
      <c r="AE15" s="99">
        <v>2</v>
      </c>
      <c r="AF15" s="100">
        <v>2</v>
      </c>
      <c r="AG15" s="101"/>
      <c r="AH15" s="101"/>
    </row>
    <row r="16" spans="20:34" x14ac:dyDescent="0.25">
      <c r="T16" s="102" t="s">
        <v>60</v>
      </c>
      <c r="U16" s="99">
        <v>4</v>
      </c>
      <c r="V16" s="99">
        <v>10</v>
      </c>
      <c r="W16" s="99">
        <v>6</v>
      </c>
      <c r="X16" s="99">
        <v>5</v>
      </c>
      <c r="Y16" s="99">
        <v>4</v>
      </c>
      <c r="Z16" s="99">
        <v>5</v>
      </c>
      <c r="AA16" s="99">
        <v>3</v>
      </c>
      <c r="AB16" s="99">
        <v>3</v>
      </c>
      <c r="AC16" s="103">
        <v>2</v>
      </c>
      <c r="AD16" s="99">
        <v>2</v>
      </c>
      <c r="AE16" s="99">
        <v>3</v>
      </c>
      <c r="AF16" s="100">
        <v>0</v>
      </c>
      <c r="AG16" s="101"/>
      <c r="AH16" s="101"/>
    </row>
    <row r="17" spans="1:34" ht="15.75" thickBot="1" x14ac:dyDescent="0.3">
      <c r="T17" s="104" t="s">
        <v>61</v>
      </c>
      <c r="U17" s="105">
        <f t="shared" ref="U17:AF17" si="0">SUM(U7:U16)</f>
        <v>161</v>
      </c>
      <c r="V17" s="104">
        <f t="shared" si="0"/>
        <v>146</v>
      </c>
      <c r="W17" s="106">
        <f t="shared" si="0"/>
        <v>132</v>
      </c>
      <c r="X17" s="104">
        <f t="shared" si="0"/>
        <v>93</v>
      </c>
      <c r="Y17" s="105">
        <f t="shared" si="0"/>
        <v>57</v>
      </c>
      <c r="Z17" s="105">
        <f t="shared" si="0"/>
        <v>42</v>
      </c>
      <c r="AA17" s="105">
        <f t="shared" si="0"/>
        <v>41</v>
      </c>
      <c r="AB17" s="105">
        <f t="shared" si="0"/>
        <v>48</v>
      </c>
      <c r="AC17" s="106">
        <f t="shared" si="0"/>
        <v>52</v>
      </c>
      <c r="AD17" s="106">
        <f t="shared" si="0"/>
        <v>66</v>
      </c>
      <c r="AE17" s="106">
        <f t="shared" si="0"/>
        <v>40</v>
      </c>
      <c r="AF17" s="107">
        <f t="shared" si="0"/>
        <v>7</v>
      </c>
      <c r="AG17" s="94"/>
      <c r="AH17" s="94"/>
    </row>
    <row r="18" spans="1:34" ht="15.75" thickTop="1" x14ac:dyDescent="0.25">
      <c r="T18" s="84" t="s">
        <v>17</v>
      </c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x14ac:dyDescent="0.25">
      <c r="T19" s="86" t="s">
        <v>43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34" x14ac:dyDescent="0.25">
      <c r="T20" s="84" t="s">
        <v>45</v>
      </c>
      <c r="U20" s="84"/>
    </row>
    <row r="21" spans="1:34" x14ac:dyDescent="0.25">
      <c r="T21" s="85" t="s">
        <v>41</v>
      </c>
      <c r="U21" s="109" t="s">
        <v>40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4" spans="1:34" x14ac:dyDescent="0.25"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</row>
    <row r="30" spans="1:34" x14ac:dyDescent="0.25">
      <c r="A30" s="84" t="s">
        <v>17</v>
      </c>
      <c r="B30" s="84"/>
      <c r="C30" s="84"/>
      <c r="D30" s="84"/>
    </row>
    <row r="31" spans="1:34" x14ac:dyDescent="0.25">
      <c r="A31" s="86" t="s">
        <v>43</v>
      </c>
      <c r="B31" s="84"/>
      <c r="C31" s="84"/>
      <c r="D31" s="84"/>
    </row>
    <row r="32" spans="1:34" x14ac:dyDescent="0.25">
      <c r="A32" s="84" t="s">
        <v>45</v>
      </c>
      <c r="B32" s="84"/>
      <c r="C32" s="84"/>
      <c r="D32" s="84"/>
    </row>
    <row r="33" spans="1:4" x14ac:dyDescent="0.25">
      <c r="A33" s="87" t="s">
        <v>41</v>
      </c>
      <c r="B33" s="88" t="s">
        <v>40</v>
      </c>
      <c r="C33" s="85"/>
      <c r="D33" s="85"/>
    </row>
  </sheetData>
  <mergeCells count="1">
    <mergeCell ref="T4:AF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pr047114</dc:creator>
  <cp:lastModifiedBy>Saude</cp:lastModifiedBy>
  <cp:lastPrinted>2019-05-27T19:55:20Z</cp:lastPrinted>
  <dcterms:created xsi:type="dcterms:W3CDTF">2018-11-23T18:45:17Z</dcterms:created>
  <dcterms:modified xsi:type="dcterms:W3CDTF">2019-06-12T13:56:00Z</dcterms:modified>
</cp:coreProperties>
</file>