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V\Comunicação\"/>
    </mc:Choice>
  </mc:AlternateContent>
  <xr:revisionPtr revIDLastSave="0" documentId="13_ncr:1_{BD3DA0B5-C828-4889-A784-CC2EFEDF7717}" xr6:coauthVersionLast="47" xr6:coauthVersionMax="47" xr10:uidLastSave="{00000000-0000-0000-0000-000000000000}"/>
  <bookViews>
    <workbookView xWindow="-120" yWindow="-120" windowWidth="29040" windowHeight="15720" xr2:uid="{9874AC5E-AF79-4A2F-9D26-457D66E474C6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1" i="1" l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U50" i="1"/>
  <c r="U49" i="1"/>
  <c r="U48" i="1"/>
  <c r="U47" i="1"/>
  <c r="U46" i="1"/>
  <c r="U45" i="1"/>
  <c r="U44" i="1"/>
  <c r="U43" i="1"/>
  <c r="U42" i="1"/>
  <c r="U41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  <c r="U51" i="1" l="1"/>
</calcChain>
</file>

<file path=xl/sharedStrings.xml><?xml version="1.0" encoding="utf-8"?>
<sst xmlns="http://schemas.openxmlformats.org/spreadsheetml/2006/main" count="36" uniqueCount="34">
  <si>
    <t>Incidência e letalidade de casos confirmados de leishmaniose visceral,                                            residentes em Belo Horizonte, 1994 a 2025</t>
  </si>
  <si>
    <t>Ano</t>
  </si>
  <si>
    <t xml:space="preserve">Casos incidentes </t>
  </si>
  <si>
    <t>População</t>
  </si>
  <si>
    <t>Inc. por 100.000 hab.</t>
  </si>
  <si>
    <t xml:space="preserve">Casos prevalentes              </t>
  </si>
  <si>
    <t>Óbitos incidentes</t>
  </si>
  <si>
    <t>Letalidade incidentes (%)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</si>
  <si>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</si>
  <si>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</si>
  <si>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</si>
  <si>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</si>
  <si>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</si>
  <si>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</si>
  <si>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</si>
  <si>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</si>
  <si>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</si>
  <si>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</si>
  <si>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Casos confirmados autóctones de leishmaniose visceral, residentes em Belo Horizonte, por Regional, 2007 a 2025</t>
  </si>
  <si>
    <t>Regional</t>
  </si>
  <si>
    <t>TOTAL</t>
  </si>
  <si>
    <t>Barreiro</t>
  </si>
  <si>
    <t>Centro Sul</t>
  </si>
  <si>
    <t>Leste</t>
  </si>
  <si>
    <t>Nordeste</t>
  </si>
  <si>
    <t>Noroeste</t>
  </si>
  <si>
    <t>Norte</t>
  </si>
  <si>
    <t>Oeste</t>
  </si>
  <si>
    <t>Pampulha</t>
  </si>
  <si>
    <t>Venda Nova</t>
  </si>
  <si>
    <t>Ignorado</t>
  </si>
  <si>
    <t>Total</t>
  </si>
  <si>
    <t>Fonte: SINAN -MS/GVIGE/DPSV/SMSA-PBH</t>
  </si>
  <si>
    <t>Dados atualizados em: 28/10/2025 e sujeitos a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</si>
</sst>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vertAlign val="superscript"/>
      <sz val="10"/>
      <color theme="1"/>
      <name val="Calibri"/>
      <family val="2"/>
    </font>
    <font>
      <sz val="10"/>
      <color theme="1"/>
      <name val="Arial"/>
      <family val="2"/>
    </font>
    <font>
      <b/>
      <sz val="12"/>
      <color rgb="FF000000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</fills>
  <borders count="1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2" borderId="0" xfId="0" applyFont="1" applyFill="1"/>
    <xf numFmtId="0" fontId="7" fillId="0" borderId="0" xfId="0" applyFont="1"/>
    <xf numFmtId="17" fontId="7" fillId="0" borderId="0" xfId="0" applyNumberFormat="1" applyFont="1"/>
    <xf numFmtId="165" fontId="7" fillId="0" borderId="0" xfId="0" applyNumberFormat="1" applyFont="1"/>
    <xf numFmtId="17" fontId="7" fillId="2" borderId="0" xfId="0" applyNumberFormat="1" applyFont="1" applyFill="1"/>
    <xf numFmtId="0" fontId="4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8" xfId="0" applyFont="1" applyBorder="1"/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/>
    <xf numFmtId="0" fontId="10" fillId="4" borderId="0" xfId="0" applyFont="1" applyFill="1" applyBorder="1"/>
    <xf numFmtId="0" fontId="9" fillId="4" borderId="0" xfId="0" applyFont="1" applyFill="1" applyBorder="1"/>
    <xf numFmtId="0" fontId="11" fillId="4" borderId="0" xfId="0" applyFont="1" applyFill="1" applyBorder="1"/>
    <xf numFmtId="0" fontId="12" fillId="4" borderId="0" xfId="0" applyFont="1" applyFill="1" applyBorder="1"/>
    <xf numFmtId="0" fontId="12" fillId="0" borderId="0" xfId="0" applyFont="1"/>
    <xf numFmtId="0" fontId="11" fillId="0" borderId="0" xfId="0" applyFont="1"/>
    <xf numFmtId="0" fontId="10" fillId="4" borderId="9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7" xfId="0" applyNumberFormat="1" applyFont="1" applyBorder="1" applyAlignment="1">
      <alignment horizontal="center"/>
    </xf>
    <xf numFmtId="0" fontId="13" fillId="2" borderId="7" xfId="0" applyFont="1" applyFill="1" applyBorder="1"/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0" i="0">
                <a:solidFill>
                  <a:srgbClr val="000000"/>
                </a:solidFill>
                <a:latin typeface="Arial"/>
              </a:defRPr>
            </a:pPr>
            <a:r>
              <a:rPr lang="pt-BR" sz="1800" b="0" i="0">
                <a:solidFill>
                  <a:srgbClr val="000000"/>
                </a:solidFill>
                <a:latin typeface="Arial"/>
              </a:rPr>
              <a:t>Série temporal de casos confirmados autóctones, óbitos, incidência e letalidade de leishmaniose visceral, residentes em Belo Horizonte,1994 a 2025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5.1705731400121094E-2"/>
          <c:y val="0.11686485953347689"/>
          <c:w val="0.91074580692293161"/>
          <c:h val="0.64768059501197761"/>
        </c:manualLayout>
      </c:layout>
      <c:barChart>
        <c:barDir val="col"/>
        <c:grouping val="clustered"/>
        <c:varyColors val="1"/>
        <c:ser>
          <c:idx val="0"/>
          <c:order val="0"/>
          <c:tx>
            <c:v>Confirmados autóctones</c:v>
          </c:tx>
          <c:spPr>
            <a:solidFill>
              <a:srgbClr val="A6A6A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'[1]Gráfico 1994 a 2025 Pág PBH'!$A$3:$A$37</c:f>
              <c:strCache>
                <c:ptCount val="3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Fonte: SINAN -MS/GVIGE/DPSV/SMSA-PBH</c:v>
                </c:pt>
                <c:pt idx="33">
                  <c:v>Dados atualizados em: 28/10/2025 e sujeitos a revisão</c:v>
                </c:pt>
              </c:strCache>
            </c:strRef>
          </c:cat>
          <c:val>
            <c:numRef>
              <c:f>'[1]Gráfico 1994 a 2025 Pág PBH'!$B$3:$B$34</c:f>
              <c:numCache>
                <c:formatCode>General</c:formatCode>
                <c:ptCount val="32"/>
                <c:pt idx="0">
                  <c:v>34</c:v>
                </c:pt>
                <c:pt idx="1">
                  <c:v>46</c:v>
                </c:pt>
                <c:pt idx="2">
                  <c:v>50</c:v>
                </c:pt>
                <c:pt idx="3">
                  <c:v>39</c:v>
                </c:pt>
                <c:pt idx="4">
                  <c:v>25</c:v>
                </c:pt>
                <c:pt idx="5">
                  <c:v>33</c:v>
                </c:pt>
                <c:pt idx="6">
                  <c:v>46</c:v>
                </c:pt>
                <c:pt idx="7">
                  <c:v>50</c:v>
                </c:pt>
                <c:pt idx="8">
                  <c:v>76</c:v>
                </c:pt>
                <c:pt idx="9">
                  <c:v>106</c:v>
                </c:pt>
                <c:pt idx="10">
                  <c:v>136</c:v>
                </c:pt>
                <c:pt idx="11">
                  <c:v>105</c:v>
                </c:pt>
                <c:pt idx="12">
                  <c:v>128</c:v>
                </c:pt>
                <c:pt idx="13">
                  <c:v>110</c:v>
                </c:pt>
                <c:pt idx="14">
                  <c:v>160</c:v>
                </c:pt>
                <c:pt idx="15">
                  <c:v>145</c:v>
                </c:pt>
                <c:pt idx="16">
                  <c:v>131</c:v>
                </c:pt>
                <c:pt idx="17">
                  <c:v>93</c:v>
                </c:pt>
                <c:pt idx="18">
                  <c:v>54</c:v>
                </c:pt>
                <c:pt idx="19">
                  <c:v>40</c:v>
                </c:pt>
                <c:pt idx="20">
                  <c:v>39</c:v>
                </c:pt>
                <c:pt idx="21">
                  <c:v>48</c:v>
                </c:pt>
                <c:pt idx="22">
                  <c:v>51</c:v>
                </c:pt>
                <c:pt idx="23">
                  <c:v>64</c:v>
                </c:pt>
                <c:pt idx="24">
                  <c:v>39</c:v>
                </c:pt>
                <c:pt idx="25">
                  <c:v>41</c:v>
                </c:pt>
                <c:pt idx="26">
                  <c:v>30</c:v>
                </c:pt>
                <c:pt idx="27">
                  <c:v>30</c:v>
                </c:pt>
                <c:pt idx="28">
                  <c:v>24</c:v>
                </c:pt>
                <c:pt idx="29">
                  <c:v>30</c:v>
                </c:pt>
                <c:pt idx="30">
                  <c:v>29</c:v>
                </c:pt>
                <c:pt idx="31">
                  <c:v>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8E0-4AF1-9800-B17F5561BB2B}"/>
            </c:ext>
          </c:extLst>
        </c:ser>
        <c:ser>
          <c:idx val="1"/>
          <c:order val="1"/>
          <c:tx>
            <c:v>Óbitos</c:v>
          </c:tx>
          <c:spPr>
            <a:solidFill>
              <a:srgbClr val="C0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'[1]Gráfico 1994 a 2025 Pág PBH'!$A$3:$A$37</c:f>
              <c:strCache>
                <c:ptCount val="3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Fonte: SINAN -MS/GVIGE/DPSV/SMSA-PBH</c:v>
                </c:pt>
                <c:pt idx="33">
                  <c:v>Dados atualizados em: 28/10/2025 e sujeitos a revisão</c:v>
                </c:pt>
              </c:strCache>
            </c:strRef>
          </c:cat>
          <c:val>
            <c:numRef>
              <c:f>'[1]Gráfico 1994 a 2025 Pág PBH'!$F$3:$F$34</c:f>
              <c:numCache>
                <c:formatCode>0</c:formatCode>
                <c:ptCount val="32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25</c:v>
                </c:pt>
                <c:pt idx="11">
                  <c:v>9</c:v>
                </c:pt>
                <c:pt idx="12">
                  <c:v>12</c:v>
                </c:pt>
                <c:pt idx="13" formatCode="General">
                  <c:v>6</c:v>
                </c:pt>
                <c:pt idx="14" formatCode="General">
                  <c:v>18</c:v>
                </c:pt>
                <c:pt idx="15" formatCode="General">
                  <c:v>31</c:v>
                </c:pt>
                <c:pt idx="16" formatCode="General">
                  <c:v>23</c:v>
                </c:pt>
                <c:pt idx="17" formatCode="General">
                  <c:v>14</c:v>
                </c:pt>
                <c:pt idx="18" formatCode="General">
                  <c:v>12</c:v>
                </c:pt>
                <c:pt idx="19" formatCode="General">
                  <c:v>5</c:v>
                </c:pt>
                <c:pt idx="20" formatCode="General">
                  <c:v>3</c:v>
                </c:pt>
                <c:pt idx="21" formatCode="General">
                  <c:v>7</c:v>
                </c:pt>
                <c:pt idx="22" formatCode="General">
                  <c:v>7</c:v>
                </c:pt>
                <c:pt idx="23" formatCode="General">
                  <c:v>12</c:v>
                </c:pt>
                <c:pt idx="24" formatCode="General">
                  <c:v>5</c:v>
                </c:pt>
                <c:pt idx="25" formatCode="General">
                  <c:v>7</c:v>
                </c:pt>
                <c:pt idx="26" formatCode="General">
                  <c:v>1</c:v>
                </c:pt>
                <c:pt idx="27" formatCode="General">
                  <c:v>3</c:v>
                </c:pt>
                <c:pt idx="28" formatCode="General">
                  <c:v>5</c:v>
                </c:pt>
                <c:pt idx="29" formatCode="General">
                  <c:v>6</c:v>
                </c:pt>
                <c:pt idx="30" formatCode="General">
                  <c:v>8</c:v>
                </c:pt>
                <c:pt idx="31" formatCode="General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8E0-4AF1-9800-B17F5561B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887646"/>
        <c:axId val="796012440"/>
      </c:barChart>
      <c:lineChart>
        <c:grouping val="standard"/>
        <c:varyColors val="1"/>
        <c:ser>
          <c:idx val="2"/>
          <c:order val="2"/>
          <c:tx>
            <c:v>Incidência por 100.000 habitantes</c:v>
          </c:tx>
          <c:spPr>
            <a:ln w="19050" cmpd="sng">
              <a:solidFill>
                <a:srgbClr val="A5A5A5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'[1]Gráfico 1994 a 2025 Pág PBH'!$A$3:$A$37</c:f>
              <c:strCache>
                <c:ptCount val="3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Fonte: SINAN -MS/GVIGE/DPSV/SMSA-PBH</c:v>
                </c:pt>
                <c:pt idx="33">
                  <c:v>Dados atualizados em: 28/10/2025 e sujeitos a revisão</c:v>
                </c:pt>
              </c:strCache>
            </c:strRef>
          </c:cat>
          <c:val>
            <c:numRef>
              <c:f>'[1]Gráfico 1994 a 2025 Pág PBH'!$D$3:$D$34</c:f>
              <c:numCache>
                <c:formatCode>0.0</c:formatCode>
                <c:ptCount val="32"/>
                <c:pt idx="0">
                  <c:v>1.6313996449306654</c:v>
                </c:pt>
                <c:pt idx="1">
                  <c:v>2.1833864228488542</c:v>
                </c:pt>
                <c:pt idx="2">
                  <c:v>2.3907761941807548</c:v>
                </c:pt>
                <c:pt idx="3">
                  <c:v>1.8490221280537904</c:v>
                </c:pt>
                <c:pt idx="4">
                  <c:v>1.1769269589713847</c:v>
                </c:pt>
                <c:pt idx="5">
                  <c:v>1.5426868462572314</c:v>
                </c:pt>
                <c:pt idx="6">
                  <c:v>2.0551017454068474</c:v>
                </c:pt>
                <c:pt idx="7">
                  <c:v>2.2338062450074432</c:v>
                </c:pt>
                <c:pt idx="8">
                  <c:v>3.3953854924113136</c:v>
                </c:pt>
                <c:pt idx="9">
                  <c:v>4.7356692394157793</c:v>
                </c:pt>
                <c:pt idx="10">
                  <c:v>6.0759529864202451</c:v>
                </c:pt>
                <c:pt idx="11">
                  <c:v>4.6909931145156305</c:v>
                </c:pt>
                <c:pt idx="12">
                  <c:v>5.7185439872190544</c:v>
                </c:pt>
                <c:pt idx="13">
                  <c:v>4.9143737390163746</c:v>
                </c:pt>
                <c:pt idx="14">
                  <c:v>7.1481799840238178</c:v>
                </c:pt>
                <c:pt idx="15">
                  <c:v>6.4780381105215854</c:v>
                </c:pt>
                <c:pt idx="16">
                  <c:v>5.5154388078905301</c:v>
                </c:pt>
                <c:pt idx="17">
                  <c:v>3.9155405277390782</c:v>
                </c:pt>
                <c:pt idx="18">
                  <c:v>2.273539661267852</c:v>
                </c:pt>
                <c:pt idx="19">
                  <c:v>1.6841034527910015</c:v>
                </c:pt>
                <c:pt idx="20">
                  <c:v>1.6420008664712265</c:v>
                </c:pt>
                <c:pt idx="21">
                  <c:v>2.0209232924882281</c:v>
                </c:pt>
                <c:pt idx="22">
                  <c:v>2.1472309982687423</c:v>
                </c:pt>
                <c:pt idx="23">
                  <c:v>2.6945643899843041</c:v>
                </c:pt>
                <c:pt idx="24">
                  <c:v>1.6420001751466853</c:v>
                </c:pt>
                <c:pt idx="25">
                  <c:v>1.7262053123336949</c:v>
                </c:pt>
                <c:pt idx="26">
                  <c:v>1.2630770578051425</c:v>
                </c:pt>
                <c:pt idx="27">
                  <c:v>1.2630770578051425</c:v>
                </c:pt>
                <c:pt idx="28">
                  <c:v>1.0364663407555841</c:v>
                </c:pt>
                <c:pt idx="29">
                  <c:v>1.29558292594448</c:v>
                </c:pt>
                <c:pt idx="30">
                  <c:v>1.2523968284129974</c:v>
                </c:pt>
                <c:pt idx="31">
                  <c:v>0.56141926790927466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E0-4AF1-9800-B17F5561BB2B}"/>
            </c:ext>
          </c:extLst>
        </c:ser>
        <c:ser>
          <c:idx val="3"/>
          <c:order val="3"/>
          <c:tx>
            <c:v>Letalidade (%)</c:v>
          </c:tx>
          <c:spPr>
            <a:ln w="19050" cmpd="sng">
              <a:solidFill>
                <a:srgbClr val="C00000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'[1]Gráfico 1994 a 2025 Pág PBH'!$A$3:$A$37</c:f>
              <c:strCache>
                <c:ptCount val="3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Fonte: SINAN -MS/GVIGE/DPSV/SMSA-PBH</c:v>
                </c:pt>
                <c:pt idx="33">
                  <c:v>Dados atualizados em: 28/10/2025 e sujeitos a revisão</c:v>
                </c:pt>
              </c:strCache>
            </c:strRef>
          </c:cat>
          <c:val>
            <c:numRef>
              <c:f>'[1]Gráfico 1994 a 2025 Pág PBH'!$G$3:$G$34</c:f>
              <c:numCache>
                <c:formatCode>0.0</c:formatCode>
                <c:ptCount val="32"/>
                <c:pt idx="0">
                  <c:v>17.647058823529413</c:v>
                </c:pt>
                <c:pt idx="1">
                  <c:v>8.695652173913043</c:v>
                </c:pt>
                <c:pt idx="2">
                  <c:v>8</c:v>
                </c:pt>
                <c:pt idx="3">
                  <c:v>7.6923076923076925</c:v>
                </c:pt>
                <c:pt idx="4">
                  <c:v>16</c:v>
                </c:pt>
                <c:pt idx="5">
                  <c:v>9.0909090909090917</c:v>
                </c:pt>
                <c:pt idx="6">
                  <c:v>19.565217391304348</c:v>
                </c:pt>
                <c:pt idx="7">
                  <c:v>20</c:v>
                </c:pt>
                <c:pt idx="8">
                  <c:v>10.526315789473683</c:v>
                </c:pt>
                <c:pt idx="9">
                  <c:v>8.4905660377358494</c:v>
                </c:pt>
                <c:pt idx="10">
                  <c:v>18.382352941176471</c:v>
                </c:pt>
                <c:pt idx="11">
                  <c:v>8.5714285714285712</c:v>
                </c:pt>
                <c:pt idx="12">
                  <c:v>9.375</c:v>
                </c:pt>
                <c:pt idx="13">
                  <c:v>5.4545454545454541</c:v>
                </c:pt>
                <c:pt idx="14">
                  <c:v>11.25</c:v>
                </c:pt>
                <c:pt idx="15">
                  <c:v>21.379310344827587</c:v>
                </c:pt>
                <c:pt idx="16">
                  <c:v>17.557251908396946</c:v>
                </c:pt>
                <c:pt idx="17">
                  <c:v>15.053763440860216</c:v>
                </c:pt>
                <c:pt idx="18">
                  <c:v>22.222222222222221</c:v>
                </c:pt>
                <c:pt idx="19">
                  <c:v>12.5</c:v>
                </c:pt>
                <c:pt idx="20">
                  <c:v>7.6923076923076925</c:v>
                </c:pt>
                <c:pt idx="21">
                  <c:v>14.583333333333334</c:v>
                </c:pt>
                <c:pt idx="22">
                  <c:v>13.725490196078432</c:v>
                </c:pt>
                <c:pt idx="23">
                  <c:v>18.75</c:v>
                </c:pt>
                <c:pt idx="24">
                  <c:v>12.820512820512819</c:v>
                </c:pt>
                <c:pt idx="25">
                  <c:v>17.073170731707318</c:v>
                </c:pt>
                <c:pt idx="26">
                  <c:v>3.3333333333333335</c:v>
                </c:pt>
                <c:pt idx="27">
                  <c:v>10</c:v>
                </c:pt>
                <c:pt idx="28">
                  <c:v>20.833333333333336</c:v>
                </c:pt>
                <c:pt idx="29">
                  <c:v>20</c:v>
                </c:pt>
                <c:pt idx="30">
                  <c:v>27.586206896551722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E0-4AF1-9800-B17F5561B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887646"/>
        <c:axId val="796012440"/>
      </c:lineChart>
      <c:catAx>
        <c:axId val="12678876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0" i="0">
                    <a:solidFill>
                      <a:srgbClr val="000000"/>
                    </a:solidFill>
                    <a:latin typeface="+mn-lt"/>
                  </a:rPr>
                  <a:t>Ano de início dos sintomas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796012440"/>
        <c:crosses val="autoZero"/>
        <c:auto val="1"/>
        <c:lblAlgn val="ctr"/>
        <c:lblOffset val="100"/>
        <c:noMultiLvlLbl val="1"/>
      </c:catAx>
      <c:valAx>
        <c:axId val="7960124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400" b="0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pt-BR" sz="1400" b="0" i="0">
                    <a:solidFill>
                      <a:srgbClr val="000000"/>
                    </a:solidFill>
                    <a:latin typeface="Arial"/>
                  </a:rPr>
                  <a:t>Confirmados autóctones e óbitos</a:t>
                </a:r>
              </a:p>
            </c:rich>
          </c:tx>
          <c:layout>
            <c:manualLayout>
              <c:xMode val="edge"/>
              <c:yMode val="edge"/>
              <c:x val="1.7192506744921596E-2"/>
              <c:y val="0.11686485953347689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1267887646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2</xdr:row>
      <xdr:rowOff>38100</xdr:rowOff>
    </xdr:from>
    <xdr:ext cx="13201650" cy="523875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833A59A7-2C75-4869-8A8F-303525BE0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106937/Downloads/ATUALIZA&#199;&#195;O%20LEISHMANIOSE%20VISCERAL%2022-10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ficações"/>
      <sheetName val="Mês"/>
      <sheetName val="Incidência"/>
      <sheetName val="Unidade Notificadora"/>
      <sheetName val="Bairro Residência"/>
      <sheetName val="Bairro Infecção"/>
      <sheetName val="Pessoa"/>
      <sheetName val="Coinfecção"/>
      <sheetName val="Tratamento"/>
      <sheetName val="Evolução"/>
      <sheetName val="Óbito e Regional"/>
      <sheetName val="Óbito e Faixa Etária"/>
      <sheetName val="Gráfico 1994 a 2025 Pág PBH"/>
      <sheetName val="Gráfico 2007 a 2025"/>
      <sheetName val="Prevalência"/>
      <sheetName val="Gráfico Recidiva"/>
      <sheetName val="Área de Abrangência"/>
      <sheetName val="Regional Infecção"/>
      <sheetName val="Consolidado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1994</v>
          </cell>
          <cell r="B3">
            <v>34</v>
          </cell>
          <cell r="D3">
            <v>1.6313996449306654</v>
          </cell>
          <cell r="F3">
            <v>6</v>
          </cell>
          <cell r="G3">
            <v>17.647058823529413</v>
          </cell>
        </row>
        <row r="4">
          <cell r="A4" t="str">
            <v>1995</v>
          </cell>
          <cell r="B4">
            <v>46</v>
          </cell>
          <cell r="D4">
            <v>2.1833864228488542</v>
          </cell>
          <cell r="F4">
            <v>4</v>
          </cell>
          <cell r="G4">
            <v>8.695652173913043</v>
          </cell>
        </row>
        <row r="5">
          <cell r="A5" t="str">
            <v>1996</v>
          </cell>
          <cell r="B5">
            <v>50</v>
          </cell>
          <cell r="D5">
            <v>2.3907761941807548</v>
          </cell>
          <cell r="F5">
            <v>4</v>
          </cell>
          <cell r="G5">
            <v>8</v>
          </cell>
        </row>
        <row r="6">
          <cell r="A6" t="str">
            <v>1997</v>
          </cell>
          <cell r="B6">
            <v>39</v>
          </cell>
          <cell r="D6">
            <v>1.8490221280537904</v>
          </cell>
          <cell r="F6">
            <v>3</v>
          </cell>
          <cell r="G6">
            <v>7.6923076923076925</v>
          </cell>
        </row>
        <row r="7">
          <cell r="A7" t="str">
            <v>1998</v>
          </cell>
          <cell r="B7">
            <v>25</v>
          </cell>
          <cell r="D7">
            <v>1.1769269589713847</v>
          </cell>
          <cell r="F7">
            <v>4</v>
          </cell>
          <cell r="G7">
            <v>16</v>
          </cell>
        </row>
        <row r="8">
          <cell r="A8" t="str">
            <v>1999</v>
          </cell>
          <cell r="B8">
            <v>33</v>
          </cell>
          <cell r="D8">
            <v>1.5426868462572314</v>
          </cell>
          <cell r="F8">
            <v>3</v>
          </cell>
          <cell r="G8">
            <v>9.0909090909090917</v>
          </cell>
        </row>
        <row r="9">
          <cell r="A9" t="str">
            <v>2000</v>
          </cell>
          <cell r="B9">
            <v>46</v>
          </cell>
          <cell r="D9">
            <v>2.0551017454068474</v>
          </cell>
          <cell r="F9">
            <v>9</v>
          </cell>
          <cell r="G9">
            <v>19.565217391304348</v>
          </cell>
        </row>
        <row r="10">
          <cell r="A10" t="str">
            <v>2001</v>
          </cell>
          <cell r="B10">
            <v>50</v>
          </cell>
          <cell r="D10">
            <v>2.2338062450074432</v>
          </cell>
          <cell r="F10">
            <v>10</v>
          </cell>
          <cell r="G10">
            <v>20</v>
          </cell>
        </row>
        <row r="11">
          <cell r="A11" t="str">
            <v>2002</v>
          </cell>
          <cell r="B11">
            <v>76</v>
          </cell>
          <cell r="D11">
            <v>3.3953854924113136</v>
          </cell>
          <cell r="F11">
            <v>8</v>
          </cell>
          <cell r="G11">
            <v>10.526315789473683</v>
          </cell>
        </row>
        <row r="12">
          <cell r="A12" t="str">
            <v>2003</v>
          </cell>
          <cell r="B12">
            <v>106</v>
          </cell>
          <cell r="D12">
            <v>4.7356692394157793</v>
          </cell>
          <cell r="F12">
            <v>9</v>
          </cell>
          <cell r="G12">
            <v>8.4905660377358494</v>
          </cell>
        </row>
        <row r="13">
          <cell r="A13">
            <v>2004</v>
          </cell>
          <cell r="B13">
            <v>136</v>
          </cell>
          <cell r="D13">
            <v>6.0759529864202451</v>
          </cell>
          <cell r="F13">
            <v>25</v>
          </cell>
          <cell r="G13">
            <v>18.382352941176471</v>
          </cell>
        </row>
        <row r="14">
          <cell r="A14">
            <v>2005</v>
          </cell>
          <cell r="B14">
            <v>105</v>
          </cell>
          <cell r="D14">
            <v>4.6909931145156305</v>
          </cell>
          <cell r="F14">
            <v>9</v>
          </cell>
          <cell r="G14">
            <v>8.5714285714285712</v>
          </cell>
        </row>
        <row r="15">
          <cell r="A15">
            <v>2006</v>
          </cell>
          <cell r="B15">
            <v>128</v>
          </cell>
          <cell r="D15">
            <v>5.7185439872190544</v>
          </cell>
          <cell r="F15">
            <v>12</v>
          </cell>
          <cell r="G15">
            <v>9.375</v>
          </cell>
        </row>
        <row r="16">
          <cell r="A16">
            <v>2007</v>
          </cell>
          <cell r="B16">
            <v>110</v>
          </cell>
          <cell r="D16">
            <v>4.9143737390163746</v>
          </cell>
          <cell r="F16">
            <v>6</v>
          </cell>
          <cell r="G16">
            <v>5.4545454545454541</v>
          </cell>
        </row>
        <row r="17">
          <cell r="A17">
            <v>2008</v>
          </cell>
          <cell r="B17">
            <v>160</v>
          </cell>
          <cell r="D17">
            <v>7.1481799840238178</v>
          </cell>
          <cell r="F17">
            <v>18</v>
          </cell>
          <cell r="G17">
            <v>11.25</v>
          </cell>
        </row>
        <row r="18">
          <cell r="A18">
            <v>2009</v>
          </cell>
          <cell r="B18">
            <v>145</v>
          </cell>
          <cell r="D18">
            <v>6.4780381105215854</v>
          </cell>
          <cell r="F18">
            <v>31</v>
          </cell>
          <cell r="G18">
            <v>21.379310344827587</v>
          </cell>
        </row>
        <row r="19">
          <cell r="A19">
            <v>2010</v>
          </cell>
          <cell r="B19">
            <v>131</v>
          </cell>
          <cell r="D19">
            <v>5.5154388078905301</v>
          </cell>
          <cell r="F19">
            <v>23</v>
          </cell>
          <cell r="G19">
            <v>17.557251908396946</v>
          </cell>
        </row>
        <row r="20">
          <cell r="A20">
            <v>2011</v>
          </cell>
          <cell r="B20">
            <v>93</v>
          </cell>
          <cell r="D20">
            <v>3.9155405277390782</v>
          </cell>
          <cell r="F20">
            <v>14</v>
          </cell>
          <cell r="G20">
            <v>15.053763440860216</v>
          </cell>
        </row>
        <row r="21">
          <cell r="A21">
            <v>2012</v>
          </cell>
          <cell r="B21">
            <v>54</v>
          </cell>
          <cell r="D21">
            <v>2.273539661267852</v>
          </cell>
          <cell r="F21">
            <v>12</v>
          </cell>
          <cell r="G21">
            <v>22.222222222222221</v>
          </cell>
        </row>
        <row r="22">
          <cell r="A22">
            <v>2013</v>
          </cell>
          <cell r="B22">
            <v>40</v>
          </cell>
          <cell r="D22">
            <v>1.6841034527910015</v>
          </cell>
          <cell r="F22">
            <v>5</v>
          </cell>
          <cell r="G22">
            <v>12.5</v>
          </cell>
        </row>
        <row r="23">
          <cell r="A23">
            <v>2014</v>
          </cell>
          <cell r="B23">
            <v>39</v>
          </cell>
          <cell r="D23">
            <v>1.6420008664712265</v>
          </cell>
          <cell r="F23">
            <v>3</v>
          </cell>
          <cell r="G23">
            <v>7.6923076923076925</v>
          </cell>
        </row>
        <row r="24">
          <cell r="A24">
            <v>2015</v>
          </cell>
          <cell r="B24">
            <v>48</v>
          </cell>
          <cell r="D24">
            <v>2.0209232924882281</v>
          </cell>
          <cell r="F24">
            <v>7</v>
          </cell>
          <cell r="G24">
            <v>14.583333333333334</v>
          </cell>
        </row>
        <row r="25">
          <cell r="A25">
            <v>2016</v>
          </cell>
          <cell r="B25">
            <v>51</v>
          </cell>
          <cell r="D25">
            <v>2.1472309982687423</v>
          </cell>
          <cell r="F25">
            <v>7</v>
          </cell>
          <cell r="G25">
            <v>13.725490196078432</v>
          </cell>
        </row>
        <row r="26">
          <cell r="A26">
            <v>2017</v>
          </cell>
          <cell r="B26">
            <v>64</v>
          </cell>
          <cell r="D26">
            <v>2.6945643899843041</v>
          </cell>
          <cell r="F26">
            <v>12</v>
          </cell>
          <cell r="G26">
            <v>18.75</v>
          </cell>
        </row>
        <row r="27">
          <cell r="A27">
            <v>2018</v>
          </cell>
          <cell r="B27">
            <v>39</v>
          </cell>
          <cell r="D27">
            <v>1.6420001751466853</v>
          </cell>
          <cell r="F27">
            <v>5</v>
          </cell>
          <cell r="G27">
            <v>12.820512820512819</v>
          </cell>
        </row>
        <row r="28">
          <cell r="A28">
            <v>2019</v>
          </cell>
          <cell r="B28">
            <v>41</v>
          </cell>
          <cell r="D28">
            <v>1.7262053123336949</v>
          </cell>
          <cell r="F28">
            <v>7</v>
          </cell>
          <cell r="G28">
            <v>17.073170731707318</v>
          </cell>
        </row>
        <row r="29">
          <cell r="A29">
            <v>2020</v>
          </cell>
          <cell r="B29">
            <v>30</v>
          </cell>
          <cell r="D29">
            <v>1.2630770578051425</v>
          </cell>
          <cell r="F29">
            <v>1</v>
          </cell>
          <cell r="G29">
            <v>3.3333333333333335</v>
          </cell>
        </row>
        <row r="30">
          <cell r="A30">
            <v>2021</v>
          </cell>
          <cell r="B30">
            <v>30</v>
          </cell>
          <cell r="D30">
            <v>1.2630770578051425</v>
          </cell>
          <cell r="F30">
            <v>3</v>
          </cell>
          <cell r="G30">
            <v>10</v>
          </cell>
        </row>
        <row r="31">
          <cell r="A31">
            <v>2022</v>
          </cell>
          <cell r="B31">
            <v>24</v>
          </cell>
          <cell r="D31">
            <v>1.0364663407555841</v>
          </cell>
          <cell r="F31">
            <v>5</v>
          </cell>
          <cell r="G31">
            <v>20.833333333333336</v>
          </cell>
        </row>
        <row r="32">
          <cell r="A32">
            <v>2023</v>
          </cell>
          <cell r="B32">
            <v>30</v>
          </cell>
          <cell r="D32">
            <v>1.29558292594448</v>
          </cell>
          <cell r="F32">
            <v>6</v>
          </cell>
          <cell r="G32">
            <v>20</v>
          </cell>
        </row>
        <row r="33">
          <cell r="A33">
            <v>2024</v>
          </cell>
          <cell r="B33">
            <v>29</v>
          </cell>
          <cell r="D33">
            <v>1.2523968284129974</v>
          </cell>
          <cell r="F33">
            <v>8</v>
          </cell>
          <cell r="G33">
            <v>27.586206896551722</v>
          </cell>
        </row>
        <row r="34">
          <cell r="A34">
            <v>2025</v>
          </cell>
          <cell r="B34">
            <v>13</v>
          </cell>
          <cell r="D34">
            <v>0.56141926790927466</v>
          </cell>
          <cell r="F34">
            <v>0</v>
          </cell>
          <cell r="G34">
            <v>0</v>
          </cell>
        </row>
        <row r="35">
          <cell r="A35" t="str">
            <v>Fonte: SINAN -MS/GVIGE/DPSV/SMSA-PBH</v>
          </cell>
        </row>
        <row r="36">
          <cell r="A36" t="str">
            <v>Dados atualizados em: 28/10/2025 e sujeitos a revisão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4481-D50C-4F58-8B53-67DB938812AD}">
  <dimension ref="A1:AB53"/>
  <sheetViews>
    <sheetView tabSelected="1" topLeftCell="A14" workbookViewId="0">
      <selection activeCell="O41" sqref="O41:O44"/>
    </sheetView>
  </sheetViews>
  <sheetFormatPr defaultColWidth="10.7109375" defaultRowHeight="15" x14ac:dyDescent="0.25"/>
  <cols>
    <col min="1" max="1" width="11.7109375" customWidth="1"/>
    <col min="2" max="2" width="11.140625" customWidth="1"/>
    <col min="3" max="3" width="10.85546875" customWidth="1"/>
    <col min="5" max="5" width="11.28515625" customWidth="1"/>
    <col min="6" max="6" width="11" customWidth="1"/>
    <col min="7" max="7" width="11.42578125" customWidth="1"/>
    <col min="8" max="8" width="10.7109375" customWidth="1"/>
  </cols>
  <sheetData>
    <row r="1" spans="1:28" ht="36.75" customHeight="1" x14ac:dyDescent="0.25">
      <c r="A1" s="29" t="s">
        <v>0</v>
      </c>
      <c r="B1" s="30"/>
      <c r="C1" s="30"/>
      <c r="D1" s="30"/>
      <c r="E1" s="30"/>
      <c r="F1" s="30"/>
      <c r="G1" s="3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5" customHeight="1" x14ac:dyDescent="0.25">
      <c r="A2" s="25" t="s">
        <v>1</v>
      </c>
      <c r="B2" s="26" t="s">
        <v>2</v>
      </c>
      <c r="C2" s="25" t="s">
        <v>3</v>
      </c>
      <c r="D2" s="27" t="s">
        <v>4</v>
      </c>
      <c r="E2" s="27" t="s">
        <v>5</v>
      </c>
      <c r="F2" s="27" t="s">
        <v>6</v>
      </c>
      <c r="G2" s="28" t="s">
        <v>7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  <c r="AA2" s="2"/>
      <c r="AB2" s="1"/>
    </row>
    <row r="3" spans="1:28" ht="15" customHeight="1" x14ac:dyDescent="0.25">
      <c r="A3" s="3" t="s">
        <v>8</v>
      </c>
      <c r="B3" s="3">
        <v>34</v>
      </c>
      <c r="C3" s="4">
        <v>2084100</v>
      </c>
      <c r="D3" s="5">
        <f t="shared" ref="D3:D34" si="0">B3/C3*100000</f>
        <v>1.6313996449306654</v>
      </c>
      <c r="E3" s="3">
        <v>34</v>
      </c>
      <c r="F3" s="6">
        <v>6</v>
      </c>
      <c r="G3" s="6">
        <f t="shared" ref="G3:G34" si="1">F3/B3*100</f>
        <v>17.647058823529413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" customHeight="1" x14ac:dyDescent="0.25">
      <c r="A4" s="3" t="s">
        <v>9</v>
      </c>
      <c r="B4" s="3">
        <v>46</v>
      </c>
      <c r="C4" s="4">
        <v>2106819</v>
      </c>
      <c r="D4" s="5">
        <f t="shared" si="0"/>
        <v>2.1833864228488542</v>
      </c>
      <c r="E4" s="3">
        <v>46</v>
      </c>
      <c r="F4" s="6">
        <v>4</v>
      </c>
      <c r="G4" s="6">
        <f t="shared" si="1"/>
        <v>8.695652173913043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" customHeight="1" x14ac:dyDescent="0.25">
      <c r="A5" s="3" t="s">
        <v>10</v>
      </c>
      <c r="B5" s="3">
        <v>50</v>
      </c>
      <c r="C5" s="4">
        <v>2091371</v>
      </c>
      <c r="D5" s="5">
        <f t="shared" si="0"/>
        <v>2.3907761941807548</v>
      </c>
      <c r="E5" s="3">
        <v>50</v>
      </c>
      <c r="F5" s="6">
        <v>4</v>
      </c>
      <c r="G5" s="6">
        <f t="shared" si="1"/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" customHeight="1" x14ac:dyDescent="0.25">
      <c r="A6" s="3" t="s">
        <v>11</v>
      </c>
      <c r="B6" s="3">
        <v>39</v>
      </c>
      <c r="C6" s="4">
        <v>2109223</v>
      </c>
      <c r="D6" s="5">
        <f t="shared" si="0"/>
        <v>1.8490221280537904</v>
      </c>
      <c r="E6" s="3">
        <v>39</v>
      </c>
      <c r="F6" s="6">
        <v>3</v>
      </c>
      <c r="G6" s="6">
        <f t="shared" si="1"/>
        <v>7.6923076923076925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x14ac:dyDescent="0.25">
      <c r="A7" s="3" t="s">
        <v>12</v>
      </c>
      <c r="B7" s="3">
        <v>25</v>
      </c>
      <c r="C7" s="4">
        <v>2124176</v>
      </c>
      <c r="D7" s="5">
        <f t="shared" si="0"/>
        <v>1.1769269589713847</v>
      </c>
      <c r="E7" s="3">
        <v>25</v>
      </c>
      <c r="F7" s="6">
        <v>4</v>
      </c>
      <c r="G7" s="6">
        <f t="shared" si="1"/>
        <v>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" customHeight="1" x14ac:dyDescent="0.25">
      <c r="A8" s="3" t="s">
        <v>13</v>
      </c>
      <c r="B8" s="3">
        <v>33</v>
      </c>
      <c r="C8" s="4">
        <v>2139125</v>
      </c>
      <c r="D8" s="5">
        <f t="shared" si="0"/>
        <v>1.5426868462572314</v>
      </c>
      <c r="E8" s="3">
        <v>33</v>
      </c>
      <c r="F8" s="6">
        <v>3</v>
      </c>
      <c r="G8" s="6">
        <f t="shared" si="1"/>
        <v>9.0909090909090917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customHeight="1" x14ac:dyDescent="0.25">
      <c r="A9" s="3" t="s">
        <v>14</v>
      </c>
      <c r="B9" s="3">
        <v>46</v>
      </c>
      <c r="C9" s="4">
        <v>2238332</v>
      </c>
      <c r="D9" s="5">
        <f t="shared" si="0"/>
        <v>2.0551017454068474</v>
      </c>
      <c r="E9" s="3">
        <v>46</v>
      </c>
      <c r="F9" s="6">
        <v>9</v>
      </c>
      <c r="G9" s="6">
        <f t="shared" si="1"/>
        <v>19.565217391304348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" customHeight="1" x14ac:dyDescent="0.25">
      <c r="A10" s="3" t="s">
        <v>15</v>
      </c>
      <c r="B10" s="3">
        <v>50</v>
      </c>
      <c r="C10" s="4">
        <v>2238332</v>
      </c>
      <c r="D10" s="5">
        <f t="shared" si="0"/>
        <v>2.2338062450074432</v>
      </c>
      <c r="E10" s="3">
        <v>50</v>
      </c>
      <c r="F10" s="6">
        <v>10</v>
      </c>
      <c r="G10" s="6">
        <f t="shared" si="1"/>
        <v>20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customHeight="1" x14ac:dyDescent="0.25">
      <c r="A11" s="3" t="s">
        <v>16</v>
      </c>
      <c r="B11" s="3">
        <v>76</v>
      </c>
      <c r="C11" s="4">
        <v>2238332</v>
      </c>
      <c r="D11" s="5">
        <f t="shared" si="0"/>
        <v>3.3953854924113136</v>
      </c>
      <c r="E11" s="3">
        <v>76</v>
      </c>
      <c r="F11" s="6">
        <v>8</v>
      </c>
      <c r="G11" s="6">
        <f t="shared" si="1"/>
        <v>10.526315789473683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" customHeight="1" x14ac:dyDescent="0.25">
      <c r="A12" s="3" t="s">
        <v>17</v>
      </c>
      <c r="B12" s="3">
        <v>106</v>
      </c>
      <c r="C12" s="4">
        <v>2238332</v>
      </c>
      <c r="D12" s="5">
        <f t="shared" si="0"/>
        <v>4.7356692394157793</v>
      </c>
      <c r="E12" s="3">
        <v>106</v>
      </c>
      <c r="F12" s="6">
        <v>9</v>
      </c>
      <c r="G12" s="6">
        <f t="shared" si="1"/>
        <v>8.4905660377358494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" customHeight="1" x14ac:dyDescent="0.25">
      <c r="A13" s="3">
        <v>2004</v>
      </c>
      <c r="B13" s="3">
        <v>136</v>
      </c>
      <c r="C13" s="4">
        <v>2238332</v>
      </c>
      <c r="D13" s="5">
        <f t="shared" si="0"/>
        <v>6.0759529864202451</v>
      </c>
      <c r="E13" s="3">
        <v>136</v>
      </c>
      <c r="F13" s="6">
        <v>25</v>
      </c>
      <c r="G13" s="6">
        <f t="shared" si="1"/>
        <v>18.382352941176471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" customHeight="1" x14ac:dyDescent="0.25">
      <c r="A14" s="3">
        <v>2005</v>
      </c>
      <c r="B14" s="3">
        <v>105</v>
      </c>
      <c r="C14" s="4">
        <v>2238332</v>
      </c>
      <c r="D14" s="5">
        <f t="shared" si="0"/>
        <v>4.6909931145156305</v>
      </c>
      <c r="E14" s="3">
        <v>105</v>
      </c>
      <c r="F14" s="6">
        <v>9</v>
      </c>
      <c r="G14" s="6">
        <f t="shared" si="1"/>
        <v>8.5714285714285712</v>
      </c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customHeight="1" x14ac:dyDescent="0.25">
      <c r="A15" s="3">
        <v>2006</v>
      </c>
      <c r="B15" s="3">
        <v>128</v>
      </c>
      <c r="C15" s="4">
        <v>2238332</v>
      </c>
      <c r="D15" s="5">
        <f t="shared" si="0"/>
        <v>5.7185439872190544</v>
      </c>
      <c r="E15" s="3">
        <v>128</v>
      </c>
      <c r="F15" s="6">
        <v>12</v>
      </c>
      <c r="G15" s="6">
        <f t="shared" si="1"/>
        <v>9.375</v>
      </c>
      <c r="H15" s="8"/>
      <c r="I15" s="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 x14ac:dyDescent="0.25">
      <c r="A16" s="3">
        <v>2007</v>
      </c>
      <c r="B16" s="3">
        <v>110</v>
      </c>
      <c r="C16" s="4">
        <v>2238332</v>
      </c>
      <c r="D16" s="5">
        <f t="shared" si="0"/>
        <v>4.9143737390163746</v>
      </c>
      <c r="E16" s="3">
        <v>114</v>
      </c>
      <c r="F16" s="6">
        <v>6</v>
      </c>
      <c r="G16" s="6">
        <f t="shared" si="1"/>
        <v>5.4545454545454541</v>
      </c>
      <c r="H16" s="8"/>
      <c r="I16" s="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5">
      <c r="A17" s="3">
        <v>2008</v>
      </c>
      <c r="B17" s="3">
        <v>160</v>
      </c>
      <c r="C17" s="4">
        <v>2238332</v>
      </c>
      <c r="D17" s="5">
        <f t="shared" si="0"/>
        <v>7.1481799840238178</v>
      </c>
      <c r="E17" s="3">
        <v>163</v>
      </c>
      <c r="F17" s="6">
        <v>18</v>
      </c>
      <c r="G17" s="6">
        <f t="shared" si="1"/>
        <v>11.25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customHeight="1" x14ac:dyDescent="0.25">
      <c r="A18" s="3">
        <v>2009</v>
      </c>
      <c r="B18" s="3">
        <v>145</v>
      </c>
      <c r="C18" s="4">
        <v>2238332</v>
      </c>
      <c r="D18" s="5">
        <f t="shared" si="0"/>
        <v>6.4780381105215854</v>
      </c>
      <c r="E18" s="3">
        <v>151</v>
      </c>
      <c r="F18" s="6">
        <v>31</v>
      </c>
      <c r="G18" s="6">
        <f t="shared" si="1"/>
        <v>21.379310344827587</v>
      </c>
      <c r="H18" s="8"/>
      <c r="I18" s="8"/>
      <c r="J18" s="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 x14ac:dyDescent="0.25">
      <c r="A19" s="3">
        <v>2010</v>
      </c>
      <c r="B19" s="3">
        <v>131</v>
      </c>
      <c r="C19" s="4">
        <v>2375151</v>
      </c>
      <c r="D19" s="5">
        <f t="shared" si="0"/>
        <v>5.5154388078905301</v>
      </c>
      <c r="E19" s="3">
        <v>139</v>
      </c>
      <c r="F19" s="6">
        <v>23</v>
      </c>
      <c r="G19" s="6">
        <f t="shared" si="1"/>
        <v>17.557251908396946</v>
      </c>
      <c r="H19" s="8"/>
      <c r="I19" s="8"/>
      <c r="J19" s="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customHeight="1" x14ac:dyDescent="0.25">
      <c r="A20" s="3">
        <v>2011</v>
      </c>
      <c r="B20" s="3">
        <v>93</v>
      </c>
      <c r="C20" s="4">
        <v>2375151</v>
      </c>
      <c r="D20" s="5">
        <f t="shared" si="0"/>
        <v>3.9155405277390782</v>
      </c>
      <c r="E20" s="3">
        <v>100</v>
      </c>
      <c r="F20" s="6">
        <v>14</v>
      </c>
      <c r="G20" s="6">
        <f t="shared" si="1"/>
        <v>15.053763440860216</v>
      </c>
      <c r="H20" s="8"/>
      <c r="I20" s="8"/>
      <c r="J20" s="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customHeight="1" x14ac:dyDescent="0.25">
      <c r="A21" s="3">
        <v>2012</v>
      </c>
      <c r="B21" s="3">
        <v>54</v>
      </c>
      <c r="C21" s="4">
        <v>2375151</v>
      </c>
      <c r="D21" s="5">
        <f t="shared" si="0"/>
        <v>2.273539661267852</v>
      </c>
      <c r="E21" s="3">
        <v>62</v>
      </c>
      <c r="F21" s="6">
        <v>12</v>
      </c>
      <c r="G21" s="6">
        <f t="shared" si="1"/>
        <v>22.222222222222221</v>
      </c>
      <c r="H21" s="8"/>
      <c r="I21" s="8"/>
      <c r="J21" s="1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" customHeight="1" x14ac:dyDescent="0.25">
      <c r="A22" s="3">
        <v>2013</v>
      </c>
      <c r="B22" s="3">
        <v>40</v>
      </c>
      <c r="C22" s="4">
        <v>2375151</v>
      </c>
      <c r="D22" s="5">
        <f t="shared" si="0"/>
        <v>1.6841034527910015</v>
      </c>
      <c r="E22" s="3">
        <v>57</v>
      </c>
      <c r="F22" s="6">
        <v>5</v>
      </c>
      <c r="G22" s="6">
        <f t="shared" si="1"/>
        <v>12.5</v>
      </c>
      <c r="H22" s="8"/>
      <c r="I22" s="8"/>
      <c r="J22" s="1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5" customHeight="1" x14ac:dyDescent="0.25">
      <c r="A23" s="3">
        <v>2014</v>
      </c>
      <c r="B23" s="3">
        <v>39</v>
      </c>
      <c r="C23" s="4">
        <v>2375151</v>
      </c>
      <c r="D23" s="5">
        <f t="shared" si="0"/>
        <v>1.6420008664712265</v>
      </c>
      <c r="E23" s="3">
        <v>48</v>
      </c>
      <c r="F23" s="6">
        <v>3</v>
      </c>
      <c r="G23" s="6">
        <f t="shared" si="1"/>
        <v>7.6923076923076925</v>
      </c>
      <c r="H23" s="8"/>
      <c r="I23" s="8"/>
      <c r="J23" s="1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15" customHeight="1" x14ac:dyDescent="0.25">
      <c r="A24" s="3">
        <v>2015</v>
      </c>
      <c r="B24" s="3">
        <v>48</v>
      </c>
      <c r="C24" s="4">
        <v>2375152</v>
      </c>
      <c r="D24" s="5">
        <f t="shared" si="0"/>
        <v>2.0209232924882281</v>
      </c>
      <c r="E24" s="3">
        <v>61</v>
      </c>
      <c r="F24" s="6">
        <v>7</v>
      </c>
      <c r="G24" s="6">
        <f t="shared" si="1"/>
        <v>14.583333333333334</v>
      </c>
      <c r="H24" s="8"/>
      <c r="I24" s="8"/>
      <c r="J24" s="10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15" customHeight="1" x14ac:dyDescent="0.25">
      <c r="A25" s="3">
        <v>2016</v>
      </c>
      <c r="B25" s="3">
        <v>51</v>
      </c>
      <c r="C25" s="4">
        <v>2375152</v>
      </c>
      <c r="D25" s="5">
        <f t="shared" si="0"/>
        <v>2.1472309982687423</v>
      </c>
      <c r="E25" s="3">
        <v>62</v>
      </c>
      <c r="F25" s="6">
        <v>7</v>
      </c>
      <c r="G25" s="6">
        <f t="shared" si="1"/>
        <v>13.725490196078432</v>
      </c>
      <c r="H25" s="8"/>
      <c r="I25" s="8"/>
      <c r="J25" s="10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15" customHeight="1" x14ac:dyDescent="0.25">
      <c r="A26" s="3">
        <v>2017</v>
      </c>
      <c r="B26" s="3">
        <v>64</v>
      </c>
      <c r="C26" s="4">
        <v>2375152</v>
      </c>
      <c r="D26" s="5">
        <f t="shared" si="0"/>
        <v>2.6945643899843041</v>
      </c>
      <c r="E26" s="3">
        <v>73</v>
      </c>
      <c r="F26" s="6">
        <v>12</v>
      </c>
      <c r="G26" s="6">
        <f t="shared" si="1"/>
        <v>18.75</v>
      </c>
      <c r="H26" s="8"/>
      <c r="I26" s="8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5" customHeight="1" x14ac:dyDescent="0.25">
      <c r="A27" s="3">
        <v>2018</v>
      </c>
      <c r="B27" s="3">
        <v>39</v>
      </c>
      <c r="C27" s="4">
        <v>2375152</v>
      </c>
      <c r="D27" s="5">
        <f t="shared" si="0"/>
        <v>1.6420001751466853</v>
      </c>
      <c r="E27" s="3">
        <v>44</v>
      </c>
      <c r="F27" s="6">
        <v>5</v>
      </c>
      <c r="G27" s="6">
        <f t="shared" si="1"/>
        <v>12.820512820512819</v>
      </c>
      <c r="H27" s="8"/>
      <c r="I27" s="8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15" customHeight="1" x14ac:dyDescent="0.25">
      <c r="A28" s="3">
        <v>2019</v>
      </c>
      <c r="B28" s="3">
        <v>41</v>
      </c>
      <c r="C28" s="4">
        <v>2375152</v>
      </c>
      <c r="D28" s="5">
        <f t="shared" si="0"/>
        <v>1.7262053123336949</v>
      </c>
      <c r="E28" s="3">
        <v>50</v>
      </c>
      <c r="F28" s="6">
        <v>7</v>
      </c>
      <c r="G28" s="6">
        <f t="shared" si="1"/>
        <v>17.073170731707318</v>
      </c>
      <c r="H28" s="8"/>
      <c r="I28" s="8"/>
      <c r="J28" s="10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15" customHeight="1" x14ac:dyDescent="0.25">
      <c r="A29" s="3">
        <v>2020</v>
      </c>
      <c r="B29" s="3">
        <v>30</v>
      </c>
      <c r="C29" s="4">
        <v>2375152</v>
      </c>
      <c r="D29" s="5">
        <f t="shared" si="0"/>
        <v>1.2630770578051425</v>
      </c>
      <c r="E29" s="3">
        <v>38</v>
      </c>
      <c r="F29" s="6">
        <v>1</v>
      </c>
      <c r="G29" s="6">
        <f t="shared" si="1"/>
        <v>3.3333333333333335</v>
      </c>
      <c r="H29" s="8"/>
      <c r="I29" s="8"/>
      <c r="J29" s="10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5" customHeight="1" x14ac:dyDescent="0.25">
      <c r="A30" s="3">
        <v>2021</v>
      </c>
      <c r="B30" s="3">
        <v>30</v>
      </c>
      <c r="C30" s="4">
        <v>2375152</v>
      </c>
      <c r="D30" s="5">
        <f t="shared" si="0"/>
        <v>1.2630770578051425</v>
      </c>
      <c r="E30" s="3">
        <v>32</v>
      </c>
      <c r="F30" s="6">
        <v>3</v>
      </c>
      <c r="G30" s="6">
        <f t="shared" si="1"/>
        <v>10</v>
      </c>
      <c r="H30" s="8"/>
      <c r="I30" s="8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15" customHeight="1" x14ac:dyDescent="0.25">
      <c r="A31" s="3">
        <v>2022</v>
      </c>
      <c r="B31" s="3">
        <v>24</v>
      </c>
      <c r="C31" s="4">
        <v>2315560</v>
      </c>
      <c r="D31" s="5">
        <f t="shared" si="0"/>
        <v>1.0364663407555841</v>
      </c>
      <c r="E31" s="3">
        <v>31</v>
      </c>
      <c r="F31" s="6">
        <v>5</v>
      </c>
      <c r="G31" s="6">
        <f t="shared" si="1"/>
        <v>20.833333333333336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15" customHeight="1" x14ac:dyDescent="0.25">
      <c r="A32" s="3">
        <v>2023</v>
      </c>
      <c r="B32" s="3">
        <v>30</v>
      </c>
      <c r="C32" s="4">
        <v>2315560</v>
      </c>
      <c r="D32" s="5">
        <f t="shared" si="0"/>
        <v>1.29558292594448</v>
      </c>
      <c r="E32" s="3">
        <v>37</v>
      </c>
      <c r="F32" s="6">
        <v>6</v>
      </c>
      <c r="G32" s="6">
        <f t="shared" si="1"/>
        <v>20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customHeight="1" x14ac:dyDescent="0.25">
      <c r="A33" s="3">
        <v>2024</v>
      </c>
      <c r="B33" s="3">
        <v>29</v>
      </c>
      <c r="C33" s="4">
        <v>2315560</v>
      </c>
      <c r="D33" s="5">
        <f t="shared" si="0"/>
        <v>1.2523968284129974</v>
      </c>
      <c r="E33" s="3">
        <v>34</v>
      </c>
      <c r="F33" s="6">
        <v>8</v>
      </c>
      <c r="G33" s="6">
        <f t="shared" si="1"/>
        <v>27.586206896551722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15" customHeight="1" thickBot="1" x14ac:dyDescent="0.3">
      <c r="A34" s="3">
        <v>2025</v>
      </c>
      <c r="B34" s="3">
        <v>13</v>
      </c>
      <c r="C34" s="4">
        <v>2315560</v>
      </c>
      <c r="D34" s="5">
        <f t="shared" si="0"/>
        <v>0.56141926790927466</v>
      </c>
      <c r="E34" s="3">
        <v>20</v>
      </c>
      <c r="F34" s="6">
        <v>0</v>
      </c>
      <c r="G34" s="6">
        <f t="shared" si="1"/>
        <v>0</v>
      </c>
      <c r="H34" s="11"/>
      <c r="I34" s="12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5" customHeight="1" x14ac:dyDescent="0.25">
      <c r="A35" s="22" t="s">
        <v>32</v>
      </c>
      <c r="B35" s="14"/>
      <c r="C35" s="14"/>
      <c r="D35" s="14"/>
      <c r="E35" s="14"/>
      <c r="F35" s="14"/>
      <c r="G35" s="7"/>
      <c r="H35" s="15"/>
      <c r="I35" s="15"/>
      <c r="J35" s="15"/>
      <c r="K35" s="15"/>
      <c r="L35" s="15"/>
      <c r="M35" s="15"/>
      <c r="N35" s="15"/>
      <c r="O35" s="2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5" customHeight="1" x14ac:dyDescent="0.25">
      <c r="A36" s="23" t="s">
        <v>33</v>
      </c>
      <c r="B36" s="16"/>
      <c r="C36" s="16"/>
      <c r="D36" s="16"/>
      <c r="E36" s="16"/>
      <c r="F36" s="16"/>
      <c r="G36" s="7"/>
      <c r="H36" s="13"/>
      <c r="I36" s="14"/>
      <c r="J36" s="14"/>
      <c r="K36" s="15"/>
      <c r="L36" s="15"/>
      <c r="M36" s="15"/>
      <c r="N36" s="15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9" spans="1:28" s="35" customFormat="1" ht="15" customHeight="1" x14ac:dyDescent="0.25">
      <c r="A39" s="31" t="s">
        <v>18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  <c r="O39" s="33"/>
      <c r="P39" s="33"/>
      <c r="Q39" s="33"/>
      <c r="R39" s="33"/>
      <c r="S39" s="33"/>
      <c r="T39" s="34"/>
      <c r="U39" s="34"/>
      <c r="AA39" s="36"/>
      <c r="AB39" s="36"/>
    </row>
    <row r="40" spans="1:28" s="35" customFormat="1" ht="15" customHeight="1" x14ac:dyDescent="0.25">
      <c r="A40" s="37" t="s">
        <v>19</v>
      </c>
      <c r="B40" s="38">
        <v>2007</v>
      </c>
      <c r="C40" s="38">
        <v>2008</v>
      </c>
      <c r="D40" s="38">
        <v>2009</v>
      </c>
      <c r="E40" s="38">
        <v>2010</v>
      </c>
      <c r="F40" s="38">
        <v>2011</v>
      </c>
      <c r="G40" s="38">
        <v>2012</v>
      </c>
      <c r="H40" s="38">
        <v>2013</v>
      </c>
      <c r="I40" s="38">
        <v>2014</v>
      </c>
      <c r="J40" s="38">
        <v>2015</v>
      </c>
      <c r="K40" s="38">
        <v>2016</v>
      </c>
      <c r="L40" s="38">
        <v>2017</v>
      </c>
      <c r="M40" s="38">
        <v>2018</v>
      </c>
      <c r="N40" s="38">
        <v>2019</v>
      </c>
      <c r="O40" s="38">
        <v>2020</v>
      </c>
      <c r="P40" s="39">
        <v>2021</v>
      </c>
      <c r="Q40" s="38">
        <v>2022</v>
      </c>
      <c r="R40" s="38">
        <v>2023</v>
      </c>
      <c r="S40" s="38">
        <v>2024</v>
      </c>
      <c r="T40" s="38">
        <v>2025</v>
      </c>
      <c r="U40" s="38" t="s">
        <v>20</v>
      </c>
      <c r="AB40" s="36"/>
    </row>
    <row r="41" spans="1:28" s="35" customFormat="1" ht="15" customHeight="1" x14ac:dyDescent="0.25">
      <c r="A41" s="40" t="s">
        <v>21</v>
      </c>
      <c r="B41" s="41">
        <v>5</v>
      </c>
      <c r="C41" s="41">
        <v>10</v>
      </c>
      <c r="D41" s="41">
        <v>14</v>
      </c>
      <c r="E41" s="41">
        <v>18</v>
      </c>
      <c r="F41" s="41">
        <v>10</v>
      </c>
      <c r="G41" s="41">
        <v>6</v>
      </c>
      <c r="H41" s="41">
        <v>5</v>
      </c>
      <c r="I41" s="41">
        <v>3</v>
      </c>
      <c r="J41" s="41">
        <v>7</v>
      </c>
      <c r="K41" s="41">
        <v>6</v>
      </c>
      <c r="L41" s="41">
        <v>6</v>
      </c>
      <c r="M41" s="41">
        <v>0</v>
      </c>
      <c r="N41" s="41">
        <v>4</v>
      </c>
      <c r="O41" s="42">
        <v>1</v>
      </c>
      <c r="P41" s="42">
        <v>2</v>
      </c>
      <c r="Q41" s="43">
        <v>1</v>
      </c>
      <c r="R41" s="41">
        <v>3</v>
      </c>
      <c r="S41" s="42">
        <v>1</v>
      </c>
      <c r="T41" s="41">
        <v>1</v>
      </c>
      <c r="U41" s="41">
        <f t="shared" ref="U41:U51" si="2">SUM(B41:T41)</f>
        <v>103</v>
      </c>
      <c r="AB41" s="36"/>
    </row>
    <row r="42" spans="1:28" s="35" customFormat="1" ht="15" customHeight="1" x14ac:dyDescent="0.25">
      <c r="A42" s="44" t="s">
        <v>22</v>
      </c>
      <c r="B42" s="41">
        <v>7</v>
      </c>
      <c r="C42" s="41">
        <v>10</v>
      </c>
      <c r="D42" s="41">
        <v>9</v>
      </c>
      <c r="E42" s="41">
        <v>2</v>
      </c>
      <c r="F42" s="41">
        <v>7</v>
      </c>
      <c r="G42" s="41">
        <v>5</v>
      </c>
      <c r="H42" s="41">
        <v>2</v>
      </c>
      <c r="I42" s="41">
        <v>3</v>
      </c>
      <c r="J42" s="41">
        <v>4</v>
      </c>
      <c r="K42" s="41">
        <v>6</v>
      </c>
      <c r="L42" s="41">
        <v>2</v>
      </c>
      <c r="M42" s="41">
        <v>3</v>
      </c>
      <c r="N42" s="41">
        <v>2</v>
      </c>
      <c r="O42" s="42">
        <v>2</v>
      </c>
      <c r="P42" s="42">
        <v>0</v>
      </c>
      <c r="Q42" s="43">
        <v>1</v>
      </c>
      <c r="R42" s="41">
        <v>1</v>
      </c>
      <c r="S42" s="42">
        <v>1</v>
      </c>
      <c r="T42" s="41">
        <v>0</v>
      </c>
      <c r="U42" s="41">
        <f t="shared" si="2"/>
        <v>67</v>
      </c>
      <c r="AB42" s="36"/>
    </row>
    <row r="43" spans="1:28" s="35" customFormat="1" ht="15" customHeight="1" x14ac:dyDescent="0.25">
      <c r="A43" s="44" t="s">
        <v>23</v>
      </c>
      <c r="B43" s="41">
        <v>15</v>
      </c>
      <c r="C43" s="41">
        <v>15</v>
      </c>
      <c r="D43" s="41">
        <v>8</v>
      </c>
      <c r="E43" s="41">
        <v>14</v>
      </c>
      <c r="F43" s="41">
        <v>12</v>
      </c>
      <c r="G43" s="41">
        <v>7</v>
      </c>
      <c r="H43" s="41">
        <v>8</v>
      </c>
      <c r="I43" s="41">
        <v>2</v>
      </c>
      <c r="J43" s="41">
        <v>7</v>
      </c>
      <c r="K43" s="41">
        <v>2</v>
      </c>
      <c r="L43" s="41">
        <v>1</v>
      </c>
      <c r="M43" s="41">
        <v>7</v>
      </c>
      <c r="N43" s="41">
        <v>3</v>
      </c>
      <c r="O43" s="42">
        <v>3</v>
      </c>
      <c r="P43" s="42">
        <v>0</v>
      </c>
      <c r="Q43" s="43">
        <v>3</v>
      </c>
      <c r="R43" s="41">
        <v>1</v>
      </c>
      <c r="S43" s="42">
        <v>3</v>
      </c>
      <c r="T43" s="41">
        <v>3</v>
      </c>
      <c r="U43" s="41">
        <f t="shared" si="2"/>
        <v>114</v>
      </c>
      <c r="AB43" s="36"/>
    </row>
    <row r="44" spans="1:28" s="35" customFormat="1" ht="15" customHeight="1" x14ac:dyDescent="0.25">
      <c r="A44" s="44" t="s">
        <v>24</v>
      </c>
      <c r="B44" s="41">
        <v>21</v>
      </c>
      <c r="C44" s="41">
        <v>42</v>
      </c>
      <c r="D44" s="41">
        <v>16</v>
      </c>
      <c r="E44" s="41">
        <v>29</v>
      </c>
      <c r="F44" s="41">
        <v>11</v>
      </c>
      <c r="G44" s="41">
        <v>8</v>
      </c>
      <c r="H44" s="41">
        <v>5</v>
      </c>
      <c r="I44" s="41">
        <v>7</v>
      </c>
      <c r="J44" s="41">
        <v>6</v>
      </c>
      <c r="K44" s="41">
        <v>10</v>
      </c>
      <c r="L44" s="41">
        <v>13</v>
      </c>
      <c r="M44" s="41">
        <v>7</v>
      </c>
      <c r="N44" s="41">
        <v>7</v>
      </c>
      <c r="O44" s="42">
        <v>1</v>
      </c>
      <c r="P44" s="42">
        <v>4</v>
      </c>
      <c r="Q44" s="43">
        <v>3</v>
      </c>
      <c r="R44" s="41">
        <v>8</v>
      </c>
      <c r="S44" s="42">
        <v>10</v>
      </c>
      <c r="T44" s="41">
        <v>2</v>
      </c>
      <c r="U44" s="41">
        <f t="shared" si="2"/>
        <v>210</v>
      </c>
      <c r="AB44" s="36"/>
    </row>
    <row r="45" spans="1:28" s="35" customFormat="1" ht="15" customHeight="1" x14ac:dyDescent="0.25">
      <c r="A45" s="44" t="s">
        <v>25</v>
      </c>
      <c r="B45" s="41">
        <v>21</v>
      </c>
      <c r="C45" s="41">
        <v>28</v>
      </c>
      <c r="D45" s="41">
        <v>24</v>
      </c>
      <c r="E45" s="41">
        <v>16</v>
      </c>
      <c r="F45" s="41">
        <v>10</v>
      </c>
      <c r="G45" s="41">
        <v>10</v>
      </c>
      <c r="H45" s="41">
        <v>3</v>
      </c>
      <c r="I45" s="41">
        <v>5</v>
      </c>
      <c r="J45" s="41">
        <v>7</v>
      </c>
      <c r="K45" s="41">
        <v>4</v>
      </c>
      <c r="L45" s="41">
        <v>10</v>
      </c>
      <c r="M45" s="41">
        <v>5</v>
      </c>
      <c r="N45" s="41">
        <v>8</v>
      </c>
      <c r="O45" s="41">
        <v>7</v>
      </c>
      <c r="P45" s="42">
        <v>5</v>
      </c>
      <c r="Q45" s="43">
        <v>6</v>
      </c>
      <c r="R45" s="41">
        <v>5</v>
      </c>
      <c r="S45" s="42">
        <v>4</v>
      </c>
      <c r="T45" s="41">
        <v>0</v>
      </c>
      <c r="U45" s="41">
        <f t="shared" si="2"/>
        <v>178</v>
      </c>
      <c r="AB45" s="36"/>
    </row>
    <row r="46" spans="1:28" s="35" customFormat="1" ht="15" customHeight="1" x14ac:dyDescent="0.25">
      <c r="A46" s="44" t="s">
        <v>26</v>
      </c>
      <c r="B46" s="41">
        <v>12</v>
      </c>
      <c r="C46" s="41">
        <v>13</v>
      </c>
      <c r="D46" s="41">
        <v>22</v>
      </c>
      <c r="E46" s="41">
        <v>11</v>
      </c>
      <c r="F46" s="41">
        <v>11</v>
      </c>
      <c r="G46" s="41">
        <v>7</v>
      </c>
      <c r="H46" s="41">
        <v>2</v>
      </c>
      <c r="I46" s="41">
        <v>6</v>
      </c>
      <c r="J46" s="41">
        <v>7</v>
      </c>
      <c r="K46" s="41">
        <v>7</v>
      </c>
      <c r="L46" s="41">
        <v>10</v>
      </c>
      <c r="M46" s="41">
        <v>8</v>
      </c>
      <c r="N46" s="41">
        <v>2</v>
      </c>
      <c r="O46" s="41">
        <v>4</v>
      </c>
      <c r="P46" s="42">
        <v>2</v>
      </c>
      <c r="Q46" s="43">
        <v>4</v>
      </c>
      <c r="R46" s="41">
        <v>0</v>
      </c>
      <c r="S46" s="42">
        <v>3</v>
      </c>
      <c r="T46" s="41">
        <v>1</v>
      </c>
      <c r="U46" s="41">
        <f t="shared" si="2"/>
        <v>132</v>
      </c>
      <c r="AB46" s="36"/>
    </row>
    <row r="47" spans="1:28" s="35" customFormat="1" ht="15" customHeight="1" x14ac:dyDescent="0.25">
      <c r="A47" s="44" t="s">
        <v>27</v>
      </c>
      <c r="B47" s="41">
        <v>7</v>
      </c>
      <c r="C47" s="41">
        <v>9</v>
      </c>
      <c r="D47" s="41">
        <v>16</v>
      </c>
      <c r="E47" s="41">
        <v>15</v>
      </c>
      <c r="F47" s="41">
        <v>8</v>
      </c>
      <c r="G47" s="41">
        <v>5</v>
      </c>
      <c r="H47" s="41">
        <v>6</v>
      </c>
      <c r="I47" s="41">
        <v>4</v>
      </c>
      <c r="J47" s="41">
        <v>1</v>
      </c>
      <c r="K47" s="41">
        <v>1</v>
      </c>
      <c r="L47" s="41">
        <v>6</v>
      </c>
      <c r="M47" s="41">
        <v>3</v>
      </c>
      <c r="N47" s="41">
        <v>5</v>
      </c>
      <c r="O47" s="41">
        <v>1</v>
      </c>
      <c r="P47" s="42">
        <v>2</v>
      </c>
      <c r="Q47" s="43">
        <v>1</v>
      </c>
      <c r="R47" s="41">
        <v>4</v>
      </c>
      <c r="S47" s="42">
        <v>2</v>
      </c>
      <c r="T47" s="41">
        <v>4</v>
      </c>
      <c r="U47" s="41">
        <f t="shared" si="2"/>
        <v>100</v>
      </c>
      <c r="AB47" s="36"/>
    </row>
    <row r="48" spans="1:28" s="35" customFormat="1" ht="15" customHeight="1" x14ac:dyDescent="0.25">
      <c r="A48" s="44" t="s">
        <v>28</v>
      </c>
      <c r="B48" s="41">
        <v>6</v>
      </c>
      <c r="C48" s="41">
        <v>5</v>
      </c>
      <c r="D48" s="41">
        <v>8</v>
      </c>
      <c r="E48" s="41">
        <v>9</v>
      </c>
      <c r="F48" s="41">
        <v>6</v>
      </c>
      <c r="G48" s="41">
        <v>2</v>
      </c>
      <c r="H48" s="41">
        <v>5</v>
      </c>
      <c r="I48" s="41">
        <v>2</v>
      </c>
      <c r="J48" s="41">
        <v>2</v>
      </c>
      <c r="K48" s="41">
        <v>3</v>
      </c>
      <c r="L48" s="41">
        <v>5</v>
      </c>
      <c r="M48" s="41">
        <v>1</v>
      </c>
      <c r="N48" s="41">
        <v>2</v>
      </c>
      <c r="O48" s="41">
        <v>1</v>
      </c>
      <c r="P48" s="42">
        <v>6</v>
      </c>
      <c r="Q48" s="43">
        <v>1</v>
      </c>
      <c r="R48" s="41">
        <v>0</v>
      </c>
      <c r="S48" s="42">
        <v>0</v>
      </c>
      <c r="T48" s="41">
        <v>1</v>
      </c>
      <c r="U48" s="41">
        <f t="shared" si="2"/>
        <v>65</v>
      </c>
      <c r="AB48" s="36"/>
    </row>
    <row r="49" spans="1:28" s="35" customFormat="1" ht="15" customHeight="1" x14ac:dyDescent="0.25">
      <c r="A49" s="44" t="s">
        <v>29</v>
      </c>
      <c r="B49" s="41">
        <v>16</v>
      </c>
      <c r="C49" s="41">
        <v>26</v>
      </c>
      <c r="D49" s="41">
        <v>24</v>
      </c>
      <c r="E49" s="41">
        <v>12</v>
      </c>
      <c r="F49" s="41">
        <v>16</v>
      </c>
      <c r="G49" s="41">
        <v>4</v>
      </c>
      <c r="H49" s="41">
        <v>2</v>
      </c>
      <c r="I49" s="41">
        <v>6</v>
      </c>
      <c r="J49" s="41">
        <v>7</v>
      </c>
      <c r="K49" s="41">
        <v>11</v>
      </c>
      <c r="L49" s="41">
        <v>11</v>
      </c>
      <c r="M49" s="41">
        <v>2</v>
      </c>
      <c r="N49" s="41">
        <v>8</v>
      </c>
      <c r="O49" s="41">
        <v>6</v>
      </c>
      <c r="P49" s="42">
        <v>4</v>
      </c>
      <c r="Q49" s="43">
        <v>2</v>
      </c>
      <c r="R49" s="41">
        <v>7</v>
      </c>
      <c r="S49" s="42">
        <v>3</v>
      </c>
      <c r="T49" s="41">
        <v>1</v>
      </c>
      <c r="U49" s="41">
        <f t="shared" si="2"/>
        <v>168</v>
      </c>
      <c r="AB49" s="36"/>
    </row>
    <row r="50" spans="1:28" s="35" customFormat="1" ht="15" customHeight="1" x14ac:dyDescent="0.25">
      <c r="A50" s="44" t="s">
        <v>30</v>
      </c>
      <c r="B50" s="41">
        <v>0</v>
      </c>
      <c r="C50" s="41">
        <v>2</v>
      </c>
      <c r="D50" s="41">
        <v>4</v>
      </c>
      <c r="E50" s="41">
        <v>5</v>
      </c>
      <c r="F50" s="41">
        <v>2</v>
      </c>
      <c r="G50" s="41">
        <v>0</v>
      </c>
      <c r="H50" s="41">
        <v>2</v>
      </c>
      <c r="I50" s="41">
        <v>1</v>
      </c>
      <c r="J50" s="41">
        <v>0</v>
      </c>
      <c r="K50" s="41">
        <v>1</v>
      </c>
      <c r="L50" s="41">
        <v>0</v>
      </c>
      <c r="M50" s="41">
        <v>3</v>
      </c>
      <c r="N50" s="41">
        <v>0</v>
      </c>
      <c r="O50" s="41">
        <v>4</v>
      </c>
      <c r="P50" s="42">
        <v>5</v>
      </c>
      <c r="Q50" s="43">
        <v>2</v>
      </c>
      <c r="R50" s="41">
        <v>1</v>
      </c>
      <c r="S50" s="42">
        <v>2</v>
      </c>
      <c r="T50" s="41">
        <v>0</v>
      </c>
      <c r="U50" s="41">
        <f t="shared" si="2"/>
        <v>34</v>
      </c>
      <c r="AB50" s="36"/>
    </row>
    <row r="51" spans="1:28" s="35" customFormat="1" ht="15" customHeight="1" thickBot="1" x14ac:dyDescent="0.3">
      <c r="A51" s="45" t="s">
        <v>31</v>
      </c>
      <c r="B51" s="46">
        <f t="shared" ref="B51:T51" si="3">SUM(B41:B50)</f>
        <v>110</v>
      </c>
      <c r="C51" s="46">
        <f t="shared" si="3"/>
        <v>160</v>
      </c>
      <c r="D51" s="46">
        <f t="shared" si="3"/>
        <v>145</v>
      </c>
      <c r="E51" s="46">
        <f t="shared" si="3"/>
        <v>131</v>
      </c>
      <c r="F51" s="46">
        <f t="shared" si="3"/>
        <v>93</v>
      </c>
      <c r="G51" s="46">
        <f t="shared" si="3"/>
        <v>54</v>
      </c>
      <c r="H51" s="46">
        <f t="shared" si="3"/>
        <v>40</v>
      </c>
      <c r="I51" s="46">
        <f t="shared" si="3"/>
        <v>39</v>
      </c>
      <c r="J51" s="46">
        <f t="shared" si="3"/>
        <v>48</v>
      </c>
      <c r="K51" s="46">
        <f t="shared" si="3"/>
        <v>51</v>
      </c>
      <c r="L51" s="46">
        <f t="shared" si="3"/>
        <v>64</v>
      </c>
      <c r="M51" s="46">
        <f t="shared" si="3"/>
        <v>39</v>
      </c>
      <c r="N51" s="46">
        <f t="shared" si="3"/>
        <v>41</v>
      </c>
      <c r="O51" s="46">
        <f t="shared" si="3"/>
        <v>30</v>
      </c>
      <c r="P51" s="47">
        <f t="shared" si="3"/>
        <v>30</v>
      </c>
      <c r="Q51" s="48">
        <f t="shared" si="3"/>
        <v>24</v>
      </c>
      <c r="R51" s="46">
        <f t="shared" si="3"/>
        <v>30</v>
      </c>
      <c r="S51" s="46">
        <f t="shared" si="3"/>
        <v>29</v>
      </c>
      <c r="T51" s="46">
        <f t="shared" si="3"/>
        <v>13</v>
      </c>
      <c r="U51" s="46">
        <f t="shared" si="2"/>
        <v>1171</v>
      </c>
      <c r="AB51" s="36"/>
    </row>
    <row r="52" spans="1:28" ht="15" customHeight="1" x14ac:dyDescent="0.25">
      <c r="A52" s="22" t="s">
        <v>32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8"/>
      <c r="O52" s="18"/>
      <c r="P52" s="18"/>
      <c r="Q52" s="18"/>
      <c r="R52" s="18"/>
      <c r="S52" s="18"/>
      <c r="AA52" s="18"/>
      <c r="AB52" s="18"/>
    </row>
    <row r="53" spans="1:28" ht="15" customHeight="1" x14ac:dyDescent="0.25">
      <c r="A53" s="23" t="s">
        <v>33</v>
      </c>
      <c r="B53" s="19"/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18"/>
      <c r="O53" s="18"/>
      <c r="P53" s="18"/>
      <c r="Q53" s="18"/>
      <c r="R53" s="18"/>
      <c r="S53" s="18"/>
      <c r="AA53" s="18"/>
      <c r="AB53" s="18"/>
    </row>
  </sheetData>
  <mergeCells count="2">
    <mergeCell ref="A1:G1"/>
    <mergeCell ref="A39:M3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CRISTINA CAMARGOS DE REZENDE PR106937</dc:creator>
  <cp:lastModifiedBy>ADRIANA CRISTINA CAMARGOS DE REZENDE PR106937</cp:lastModifiedBy>
  <dcterms:created xsi:type="dcterms:W3CDTF">2025-10-29T18:08:46Z</dcterms:created>
  <dcterms:modified xsi:type="dcterms:W3CDTF">2025-10-29T18:37:15Z</dcterms:modified>
</cp:coreProperties>
</file>