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560" windowHeight="15150"/>
  </bookViews>
  <sheets>
    <sheet name="L210282.2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9" i="1"/>
  <c r="F120"/>
  <c r="F119"/>
  <c r="F117" s="1"/>
  <c r="F118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8"/>
  <c r="F47" s="1"/>
  <c r="F46"/>
  <c r="F45"/>
  <c r="F44"/>
  <c r="F43"/>
  <c r="F41"/>
  <c r="F40"/>
  <c r="F37"/>
  <c r="F36"/>
  <c r="F35" s="1"/>
  <c r="F34"/>
  <c r="F33" s="1"/>
  <c r="F32"/>
  <c r="F30" s="1"/>
  <c r="F31"/>
  <c r="F28"/>
  <c r="F27" s="1"/>
  <c r="F26"/>
  <c r="F25"/>
  <c r="F24"/>
  <c r="F23"/>
  <c r="F21"/>
  <c r="F20"/>
  <c r="F19" s="1"/>
  <c r="F17"/>
  <c r="F16" s="1"/>
  <c r="F15" s="1"/>
  <c r="F95" l="1"/>
  <c r="F72"/>
  <c r="F49"/>
  <c r="F42"/>
  <c r="F39"/>
  <c r="F29"/>
  <c r="F22"/>
  <c r="F18" s="1"/>
  <c r="F38" l="1"/>
</calcChain>
</file>

<file path=xl/sharedStrings.xml><?xml version="1.0" encoding="utf-8"?>
<sst xmlns="http://schemas.openxmlformats.org/spreadsheetml/2006/main" count="313" uniqueCount="230">
  <si>
    <t>61</t>
  </si>
  <si>
    <t>61.11</t>
  </si>
  <si>
    <t>61.11.15</t>
  </si>
  <si>
    <t>62</t>
  </si>
  <si>
    <t>62.04</t>
  </si>
  <si>
    <t>62.04.01</t>
  </si>
  <si>
    <t>62.04.06</t>
  </si>
  <si>
    <t>62.05</t>
  </si>
  <si>
    <t>62.05.12</t>
  </si>
  <si>
    <t>62.05.13</t>
  </si>
  <si>
    <t>62.05.14</t>
  </si>
  <si>
    <t>62.05.21</t>
  </si>
  <si>
    <t>62.11</t>
  </si>
  <si>
    <t>62.11.05</t>
  </si>
  <si>
    <t>65</t>
  </si>
  <si>
    <t>65.01</t>
  </si>
  <si>
    <t>65.01.01</t>
  </si>
  <si>
    <t>65.01.02</t>
  </si>
  <si>
    <t>65.11</t>
  </si>
  <si>
    <t>65.11.03</t>
  </si>
  <si>
    <t>68</t>
  </si>
  <si>
    <t>68.04</t>
  </si>
  <si>
    <t>68.04.08</t>
  </si>
  <si>
    <t>86</t>
  </si>
  <si>
    <t>86.01</t>
  </si>
  <si>
    <t>86.01.10</t>
  </si>
  <si>
    <t>86.01.11</t>
  </si>
  <si>
    <t>86.02</t>
  </si>
  <si>
    <t>86.02.10</t>
  </si>
  <si>
    <t>86.02.11</t>
  </si>
  <si>
    <t>86.02.12</t>
  </si>
  <si>
    <t>86.02.13</t>
  </si>
  <si>
    <t>86.03</t>
  </si>
  <si>
    <t>86.03.12</t>
  </si>
  <si>
    <t>86.04</t>
  </si>
  <si>
    <t>86.04.01</t>
  </si>
  <si>
    <t>86.04.02</t>
  </si>
  <si>
    <t>86.04.03</t>
  </si>
  <si>
    <t>86.04.04</t>
  </si>
  <si>
    <t>86.04.05</t>
  </si>
  <si>
    <t>86.04.06</t>
  </si>
  <si>
    <t>86.04.07</t>
  </si>
  <si>
    <t>86.04.08</t>
  </si>
  <si>
    <t>86.04.09</t>
  </si>
  <si>
    <t>86.04.10</t>
  </si>
  <si>
    <t>86.04.11</t>
  </si>
  <si>
    <t>86.04.12</t>
  </si>
  <si>
    <t>86.04.13</t>
  </si>
  <si>
    <t>86.04.14</t>
  </si>
  <si>
    <t>86.04.15</t>
  </si>
  <si>
    <t>86.04.16</t>
  </si>
  <si>
    <t>86.04.17</t>
  </si>
  <si>
    <t>86.04.18</t>
  </si>
  <si>
    <t>86.04.19</t>
  </si>
  <si>
    <t>86.04.20</t>
  </si>
  <si>
    <t>86.04.21</t>
  </si>
  <si>
    <t>86.04.22</t>
  </si>
  <si>
    <t>86.05</t>
  </si>
  <si>
    <t>86.05.01</t>
  </si>
  <si>
    <t>86.05.02</t>
  </si>
  <si>
    <t>86.05.03</t>
  </si>
  <si>
    <t>86.05.04</t>
  </si>
  <si>
    <t>86.05.05</t>
  </si>
  <si>
    <t>86.05.06</t>
  </si>
  <si>
    <t>86.05.07</t>
  </si>
  <si>
    <t>86.05.08</t>
  </si>
  <si>
    <t>86.05.09</t>
  </si>
  <si>
    <t>86.05.10</t>
  </si>
  <si>
    <t>86.05.11</t>
  </si>
  <si>
    <t>86.05.12</t>
  </si>
  <si>
    <t>86.05.13</t>
  </si>
  <si>
    <t>86.05.14</t>
  </si>
  <si>
    <t>86.05.15</t>
  </si>
  <si>
    <t>86.05.16</t>
  </si>
  <si>
    <t>86.05.17</t>
  </si>
  <si>
    <t>86.05.18</t>
  </si>
  <si>
    <t>86.05.19</t>
  </si>
  <si>
    <t>86.05.20</t>
  </si>
  <si>
    <t>86.05.21</t>
  </si>
  <si>
    <t>86.05.22</t>
  </si>
  <si>
    <t>86.06</t>
  </si>
  <si>
    <t>86.06.06</t>
  </si>
  <si>
    <t>86.06.07</t>
  </si>
  <si>
    <t>86.06.08</t>
  </si>
  <si>
    <t>86.06.09</t>
  </si>
  <si>
    <t>86.06.10</t>
  </si>
  <si>
    <t>86.06.11</t>
  </si>
  <si>
    <t>86.06.12</t>
  </si>
  <si>
    <t>86.06.13</t>
  </si>
  <si>
    <t>86.06.14</t>
  </si>
  <si>
    <t>86.06.15</t>
  </si>
  <si>
    <t>86.06.16</t>
  </si>
  <si>
    <t>86.06.17</t>
  </si>
  <si>
    <t>86.06.18</t>
  </si>
  <si>
    <t>86.06.19</t>
  </si>
  <si>
    <t>86.06.20</t>
  </si>
  <si>
    <t>86.06.21</t>
  </si>
  <si>
    <t>86.06.22</t>
  </si>
  <si>
    <t>86.06.23</t>
  </si>
  <si>
    <t>86.06.24</t>
  </si>
  <si>
    <t>86.06.25</t>
  </si>
  <si>
    <t>86.06.26</t>
  </si>
  <si>
    <t>86.07</t>
  </si>
  <si>
    <t>86.07.01</t>
  </si>
  <si>
    <t>86.07.02</t>
  </si>
  <si>
    <t>86.07.03</t>
  </si>
  <si>
    <t>Endereço SubProjeto61</t>
  </si>
  <si>
    <t>Etapa61.11</t>
  </si>
  <si>
    <t>COORDENAÇÃO DE PROJETOS</t>
  </si>
  <si>
    <t>Endereço SubProjeto62</t>
  </si>
  <si>
    <t>Etapa62.04</t>
  </si>
  <si>
    <t>LAUDO GEOTECNICO PARA FINS DE LICENCIAMENTO</t>
  </si>
  <si>
    <t>ANÁLISE DE GERENCIAMENTO DE RISCOS - P. 2 - NBR 5419</t>
  </si>
  <si>
    <t>Etapa62.05</t>
  </si>
  <si>
    <t>LEVANTAMENTO PLANIALTIMÉTRICO CADASTRAL &lt; 10.000 M2 - INCLUSIVE DESENHO</t>
  </si>
  <si>
    <t>LEVANTAMENTO PLANIALTIMÉTRICO CADASTRAL &gt;= 10.000 M2 - INCLUSIVE DESENHO</t>
  </si>
  <si>
    <t>EQUIPE TOPOGRÁFICA P/ APOIO A PROJETOS</t>
  </si>
  <si>
    <t>TRANSPORTE DE COORDENADAS E ALTITUDE  - RECEPTOR GNSS</t>
  </si>
  <si>
    <t>Etapa62.11</t>
  </si>
  <si>
    <t>CADASTRO INTERNO DE EDIFICAÇOES</t>
  </si>
  <si>
    <t>Endereço SubProjeto65</t>
  </si>
  <si>
    <t>Etapa65.01</t>
  </si>
  <si>
    <t>MOBILIZAÇÂO, INSTALAÇÃO E DESMOBILIZAÇÃO SONDAGEM PERCUSSÃO 2 1/2"</t>
  </si>
  <si>
    <t>PERFURAÇÃO SONDAGEM PERCUSSÃO 2 1/2"</t>
  </si>
  <si>
    <t>Etapa65.11</t>
  </si>
  <si>
    <t>MEDIÇÃO DE RESISTIVIDADE DO SOLO (MODELAGEM GEOLÉTRICA) CF. NBR 7117-1 E PARTE 3 DA NBR 5419</t>
  </si>
  <si>
    <t>Endereço SubProjeto68</t>
  </si>
  <si>
    <t>Etapa68.04</t>
  </si>
  <si>
    <t>ENSAIO ESCLEROMETRICO (CONJ. ATE 20 PONTOS)</t>
  </si>
  <si>
    <t>Endereço SubProjeto86</t>
  </si>
  <si>
    <t>Etapa86.01</t>
  </si>
  <si>
    <t>FORNECIMENTO DE ASSINATURA ANUAL DO SOFTWARE SOLIBRI OFFICE</t>
  </si>
  <si>
    <t>FORNECIMENTO DE ASSINATURA ANUAL AMBIENTE COMUM DE DADOS - CDE</t>
  </si>
  <si>
    <t>Etapa86.02</t>
  </si>
  <si>
    <t>ELABORAÇÃO DE PLANO DE EXECUÇÃO BIM</t>
  </si>
  <si>
    <t>CRIAÇÃO DE FAMÍLIAS/ COMPONENTES PARA MODELAGEM BIM - ETAPA ANTEPROJETO</t>
  </si>
  <si>
    <t>CRIAÇÃO DE FAMÍLIAS/ COMPONENTES PARA MODELAGEM BIM - ETAPA PROJETO BÁSICO</t>
  </si>
  <si>
    <t>CRIAÇÃO DE FAMÍLIAS/ COMPONENTES PARA MODELAGEM BIM - ETAPA PROJETO EXECUTIVO</t>
  </si>
  <si>
    <t>Etapa86.03</t>
  </si>
  <si>
    <t>ESTUDO PRELIMINAR - MODELO BIM (INCLUSIVE TEMPLATE E COMPONENTES INICIAIS),
 DOCUMENTAÇÃO, ESTUDO DE ALTERNATIVAS E ESTIMATIVA DE CUSTO</t>
  </si>
  <si>
    <t>Etapa86.04</t>
  </si>
  <si>
    <t>PROJETO ARQUITETÔNICO - ETAPA ANTEPROJETO - MODELO BIM E DOCUMENTAÇÕES</t>
  </si>
  <si>
    <t>PROJETO TERRAPLENAGEM - ETAPA ANTEPROJETO - MODELO BIM E DOCUMENTAÇÕES</t>
  </si>
  <si>
    <t>PROJETO DE DRENAGEM PLUVIAL - ETAPA ANTEPROJETO - MODELO BIM E DOCUMENTAÇÕES</t>
  </si>
  <si>
    <t>PROJETO PAISAGISTICO AREAS LIVRES OBRAS EDIFICAÇAO - ETAPA ANTEPROJETO - MODELO BIM E DOCUMENTAÇÕES</t>
  </si>
  <si>
    <t>PROJETO DE ESTRUTURA DE CONCRETO E FUNDAÇÕES- ETAPA ANTEPROJETO - MODELO BIM E DOCUMENTAÇÕES</t>
  </si>
  <si>
    <t>PROJETO ELETRICO - ETAPA ANTEPROJETO - MODELO BIM E DOCUMENTAÇÕES</t>
  </si>
  <si>
    <t>PROJETO DE CABEAMENTO ESTRUTURADO - ETAPA ANTEPROJETO - MODELO BIM E DOCUMENTAÇÕES</t>
  </si>
  <si>
    <t>PROJETO HIDRAULICO / SANITARIO - ETAPA ANTEPROJETO - MODELO BIM E DOCUMENTAÇÕES</t>
  </si>
  <si>
    <t>PROJETO DE PREVENÇAO E COMBATE A INCENDIO - ETAPA ANTEPROJETO - MODELO BIM E DOCUMENTAÇÕES</t>
  </si>
  <si>
    <t>PROJETO DE COMUNICAÇAO VISUAL - ETAPA ANTEPROJETO - MODELO BIM E DOCUMENTAÇÕES</t>
  </si>
  <si>
    <t>PROJETO DE PROTEÇAO CONTRA DESCARGAS ATMOSFERICAS - ETAPA ANTEPROJETO - MODELO BIM E DOCUMENTAÇÕES</t>
  </si>
  <si>
    <t>PROJETO DE IRRIGAÇÃO - ETAPA ANTEPROJETO - MODELO BIM E DOCUMENTAÇÕES</t>
  </si>
  <si>
    <t>PROJETO DE AR CONDICIONADO - ETAPA ANTEPROJETO - MODELO BIM E DOCUMENTAÇÕES</t>
  </si>
  <si>
    <t>PROJETO DE SONORIZACAO/ALARME/CFTV - ETAPA ANTEPROJETO - MODELO BIM E DOCUMENTAÇÕES</t>
  </si>
  <si>
    <t>PROJETO LUMINOTECNICO - ETAPA ANTEPROJETO - MODELO BIM E DOCUMENTAÇÕES</t>
  </si>
  <si>
    <t>COMPATIBILIZACAO DE PROJETOS DE EDIFICACAO - ETAPA ANTEPROJETO - MODELO BIM FEDERADO E DOCUMENTAÇÕES</t>
  </si>
  <si>
    <t>PROJETO DE IMPERMEABILIZACAO - ETAPA ANTEPROJETO - MODELO BIM E DOCUMENTAÇÕES</t>
  </si>
  <si>
    <t>PROJETO DE ENGRADAMENTO METALICO - ETAPA ANTEPROJETO - MODELO BIM E DOCUMENTAÇÕES</t>
  </si>
  <si>
    <t>PROJETO DE GASES MEDICINAIS - ETAPA ANTEPROJETO - MODELO BIM E DOCUMENTAÇÕES</t>
  </si>
  <si>
    <t>PROJETO DE EXAUSTÃO MECÂNICA - ETAPA ANTEPROJETO - MODELO BIM E DOCUMENTAÇÕES</t>
  </si>
  <si>
    <t>PROJETO DE GLP - ETAPA ANTEPROJETO - MODELO BIM E DOCUMENTAÇÕES</t>
  </si>
  <si>
    <t>ESTIMATIVA DE CUSTO - ETAPA ANTEPROJETO</t>
  </si>
  <si>
    <t>Etapa86.05</t>
  </si>
  <si>
    <t>PROJETO ARQUITETONICO - ETAPA PROJETO BÁSICO - MODELO BIM E DOCUMENTAÇÕES</t>
  </si>
  <si>
    <t>PROJETO TERRAPLENAGEM - ETAPA PROJETO BÁSICO - MODELO BIM E DOCUMENTAÇÕES</t>
  </si>
  <si>
    <t>PROJETO DE DRENAGEM PLUVIAL - ETAPA PROJETO BÁSICO - MODELO BIM E DOCUMENTAÇÕES</t>
  </si>
  <si>
    <t>PROJETO PAISAGISTICO AREAS LIVRES OBRAS EDIFICAÇAO - ETAPA PROJETO BÁSICO - MODELO BIM E DOCUMENTAÇÕES</t>
  </si>
  <si>
    <t>PROJETO DE ESTRUTURA DE CONCRETO E FUNDAÇÕES - ETAPA PROJETO BÁSICO - MODELO BIM E DOCUMENTAÇÕES</t>
  </si>
  <si>
    <t>PROJETO ELETRICO - PROJETO BÁSICO - ETAPA PROJETO BÁSICO - MODELO BIM E DOCUMENTAÇÕES</t>
  </si>
  <si>
    <t>PROJETO DE CABEAMENTO ESTRUTURADO - ETAPA PROJETO BÁSICO - MODELO BIM E DOCUMENTAÇÕES</t>
  </si>
  <si>
    <t>PROJETO HIDRAULICO / SANITARIO - ETAPA PROJETO BÁSICO - MODELO BIM E DOCUMENTAÇÕES</t>
  </si>
  <si>
    <t>PROJETO DE PREVENÇAO E COMBATE A INCENDIO - ETAPA PROJETO BÁSICO - MODELO BIM E DOCUMENTAÇÕES</t>
  </si>
  <si>
    <t>PROJETO DE COMUNICAÇAO VISUAL - ETAPA PROJETO BÁSICO - MODELO BIM E DOCUMENTAÇÕES</t>
  </si>
  <si>
    <t>PROJETO DE PROTEÇAO CONTRA DESCARGAS ATMOSFERICAS - ETAPA PROJETO BÁSICO - MODELO BIM E DOCUMENTAÇÕES</t>
  </si>
  <si>
    <t>PROJETO DE IRRIGAÇÃO - ETAPA PROJETO BÁSICO - MODELO BIM E DOCUMENTAÇÕES</t>
  </si>
  <si>
    <t>PROJETO DE AR CONDICIONADO - ETAPA PROJETO BÁSICO - MODELO BIM E DOCUMENTAÇÕES</t>
  </si>
  <si>
    <t>PROJETO DE SONORIZACAO/ALARME/CFTV - ETAPA PROJETO BÁSICO - MODELO BIM E DOCUMENTAÇÕES</t>
  </si>
  <si>
    <t>PROJETO LUMINOTECNICO - ETAPA PROJETO BÁSICO - MODELO BIM E DOCUMENTAÇÕES</t>
  </si>
  <si>
    <t>COMPATIBILIZACAO DE PROJETOS DE EDIFICACAO - ETAPA PROJETO BÁSICO - MODELO BIM FEDERADO E DOCUMENTAÇÕES</t>
  </si>
  <si>
    <t>PROJETO DE IMPERMEABILIZACAO - ETAPA PROJETO BÁSICO - MODELO BIM E DOCUMENTAÇÕES</t>
  </si>
  <si>
    <t>PROJETO DE ENGRADAMENTO METALICO - ETAPA PROJETO BÁSICO - MODELO BIM E DOCUMENTAÇÕES</t>
  </si>
  <si>
    <t>PROJETO DE GASES MEDICINAIS - ETAPA PROJETO BÁSICO - MODELO BIM E DOCUMENTAÇÕES</t>
  </si>
  <si>
    <t>PROJETO DE EXAUSTÃO MECÂNICA - ETAPA PROJETO BÁSICO - MODELO BIM E DOCUMENTAÇÕES</t>
  </si>
  <si>
    <t>PROJETO DE GLP -  ETAPA PROJETO BÁSICO - MODELO BIM E DOCUMENTAÇÕES</t>
  </si>
  <si>
    <t>PROJETO LEGAL</t>
  </si>
  <si>
    <t>Etapa86.06</t>
  </si>
  <si>
    <t>PROJETO ARQUITETONICO - ETAPA PROJETO EXECUTIVO - MODELO BIM E DOCUMENTAÇÕES</t>
  </si>
  <si>
    <t>PROJETO TERRAPLENAGEM - ETAPA PROJETO EXECUTIVO- MODELO BIM E DOCUMENTAÇÕES</t>
  </si>
  <si>
    <t>PROJETO DE DRENAGEM PLUVIAL - ETAPA PROJETO EXECUTIVO - MODELO BIM E DOCUMENTAÇÕES</t>
  </si>
  <si>
    <t>PROJETO PAISAGISTICO AREAS LIVRES OBRAS EDIFICAÇAO - ETAPA PROJETO EXECUTIVO - MODELO BIM E DOCUMENTAÇÕES</t>
  </si>
  <si>
    <t>PROJETO DE ESTRUTURA DE CONCRETO E FUNDAÇÕES - ETAPA PROJETO EXECUTIVO - MODELO BIM E DOCUMENTAÇÕES</t>
  </si>
  <si>
    <t>PROJETO ELETRICO - ETAPA PROJETO EXECUTIVO - MODELO BIM E DOCUMENTAÇÕES</t>
  </si>
  <si>
    <t>PROJETO DE CABEAMENTO ESTRUTURADO - ETAPA PROJETO EXECUTIVO - MODELO BIM E DOCUMENTAÇÕES</t>
  </si>
  <si>
    <t>PROJETO HIDRAULICO / SANITARIO - ETAPA PROJETO EXECUTIVO - MODELO BIM E DOCUMENTAÇÕES</t>
  </si>
  <si>
    <t>PROJETO DE PREVENÇAO E COMBATE A INCENDIO - ETAPA PROJETO EXECUTIVO - MODELO BIM E DOCUMENTAÇÕES</t>
  </si>
  <si>
    <t>PROJETO DE COMUNICAÇAO VISUAL - ETAPA PROJETO EXECUTIVO - MODELO BIM E DOCUMENTAÇÕES</t>
  </si>
  <si>
    <t>PROJETO DE PROTEÇAO CONTRA DESCARGAS ATMOSFERICAS - ETAPA PROJETO EXECUTIVO - MODELO BIM E DOCUMENTAÇÕES</t>
  </si>
  <si>
    <t>PROJETO DE AR CONDICIONADO - ETAPA PROJETO EXECUTIVO - MODELO BIM E DOCUMENTAÇÕES</t>
  </si>
  <si>
    <t>PROJETO DE SONORIZACAO/ALARME/CFTV - ETAPA PROJETO EXECUTIVO - MODELO BIM E DOCUMENTAÇÕES</t>
  </si>
  <si>
    <t>PROJETO LUMINOTECNICO - ETAPA PROJETO EXECUTIVO - MODELO BIM E DOCUMENTAÇÕES</t>
  </si>
  <si>
    <t>COMPATIBILIZACAO DE PROJETOS DE EDIFICACAO - ETAPA PROJETO EXECUTIVO - MODELO BIM E DOCUMENTAÇÕES</t>
  </si>
  <si>
    <t>PROJETO DE IMPERMEABILIZACAO - ETAPA PROJETO EXECUTIVO - MODELO BIM E DOCUMENTAÇÕES</t>
  </si>
  <si>
    <t>PROJETO DE ENGRADAMENTO METALICO - ETAPA PROJETO EXECUTIVO - MODELO BIM E DOCUMENTAÇÕES</t>
  </si>
  <si>
    <t>PROJETO DE GASES MEDICINAIS - ETAPA PROJETO EXECUTIVO - MODELO BIM E DOCUMENTAÇÕES</t>
  </si>
  <si>
    <t>PROJETO DE EXAUSTÃO MECÂNICA - ETAPA PROJETO EXECUTIVO - MODELO BIM E DOCUMENTAÇÕES</t>
  </si>
  <si>
    <t>PROJETO DE GLP - ETAPA PROJETO EXECUTIVO - MODELO BIM E DOCUMENTAÇÕES</t>
  </si>
  <si>
    <t>Etapa86.07</t>
  </si>
  <si>
    <t>ORÇAMENTO NÍVEL ANALÍTICO - PLANILHA DE QUANTITATIVOS, COMPOSIÇÕES E COTAÇÕES,
 INCLUSIVE MODELO BIM FEDERADO 5D - ETAPAS PROJETO BÁSICO/ EXECUTIVO</t>
  </si>
  <si>
    <t>RELATÓRIO TÉCNICO DE PLANEJAMENTO DE EXECUÇÃO DE OBRAS, 
INCLUSIVE MODELO BIM FEDERADO 4D, SIMULAÇÕES E DOCUMENTAÇÕES -  ETAPAS PROJETO BÁSICO/ EXECUTIVO</t>
  </si>
  <si>
    <t>PLANO DE GERENCIAMENTO DE RESÍDUOS DE CONSTRUÇÃO CIVIL (PGRCC)</t>
  </si>
  <si>
    <t>UN</t>
  </si>
  <si>
    <t>M2</t>
  </si>
  <si>
    <t>DIA</t>
  </si>
  <si>
    <t>M</t>
  </si>
  <si>
    <t>ANO</t>
  </si>
  <si>
    <t>L210282.2</t>
  </si>
  <si>
    <t>Razão social</t>
  </si>
  <si>
    <t>CNPJ/CPF</t>
  </si>
  <si>
    <t>Responsável</t>
  </si>
  <si>
    <t>BDI do Projeto</t>
  </si>
  <si>
    <t>Leis Sociais</t>
  </si>
  <si>
    <t>Total do Projeto</t>
  </si>
  <si>
    <t>CERSAM OESTE - Licitação</t>
  </si>
  <si>
    <t>Código da Tarefa</t>
  </si>
  <si>
    <t>Descrição da Tarefa</t>
  </si>
  <si>
    <t>Quantidade</t>
  </si>
  <si>
    <t>Unidade</t>
  </si>
  <si>
    <t>Valor Cotado</t>
  </si>
  <si>
    <t>Total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</si>
</sst>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&quot;R$&quot;#,##0.000"/>
  </numFmts>
  <fonts count="4">
    <font>
      <sz val="11"/>
      <color theme="1"/>
      <name val="Calibri"/>
      <family val="2"/>
      <scheme val="minor"/>
    </font>
    <font>
      <sz val="8.25"/>
      <color rgb="FF000000"/>
      <name val="Microsoft Sans Serif"/>
      <family val="2"/>
    </font>
    <font>
      <b/>
      <sz val="14.25"/>
      <color rgb="FF000000"/>
      <name val="Microsoft Sans Serif"/>
      <family val="2"/>
    </font>
    <font>
      <b/>
      <sz val="8.25"/>
      <color rgb="FF00000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80FF80"/>
        <bgColor indexed="64"/>
      </patternFill>
    </fill>
    <fill>
      <patternFill patternType="solid">
        <fgColor rgb="FF8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2" borderId="0" xfId="0" quotePrefix="1" applyNumberFormat="1" applyFont="1" applyFill="1"/>
    <xf numFmtId="49" fontId="1" fillId="2" borderId="0" xfId="0" applyNumberFormat="1" applyFont="1" applyFill="1"/>
    <xf numFmtId="49" fontId="1" fillId="2" borderId="0" xfId="0" applyNumberFormat="1" applyFont="1" applyFill="1" applyAlignment="1">
      <alignment wrapText="1"/>
    </xf>
    <xf numFmtId="164" fontId="1" fillId="2" borderId="0" xfId="0" applyNumberFormat="1" applyFont="1" applyFill="1"/>
    <xf numFmtId="0" fontId="1" fillId="2" borderId="0" xfId="0" applyFont="1" applyFill="1"/>
    <xf numFmtId="164" fontId="1" fillId="3" borderId="0" xfId="0" applyNumberFormat="1" applyFont="1" applyFill="1" applyProtection="1">
      <protection locked="0"/>
    </xf>
    <xf numFmtId="0" fontId="2" fillId="4" borderId="0" xfId="0" applyFont="1" applyFill="1" applyAlignment="1"/>
    <xf numFmtId="49" fontId="1" fillId="3" borderId="0" xfId="0" applyNumberFormat="1" applyFont="1" applyFill="1" applyProtection="1">
      <protection locked="0"/>
    </xf>
    <xf numFmtId="164" fontId="0" fillId="0" borderId="0" xfId="0" applyNumberFormat="1"/>
    <xf numFmtId="165" fontId="3" fillId="2" borderId="0" xfId="0" applyNumberFormat="1" applyFont="1" applyFill="1"/>
    <xf numFmtId="0" fontId="1" fillId="5" borderId="0" xfId="0" applyFont="1" applyFill="1" applyAlignment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>
      <selection sqref="A1:G1"/>
    </sheetView>
  </sheetViews>
  <sheetFormatPr defaultRowHeight="15"/>
  <cols>
    <col min="1" max="1" width="15.28515625" bestFit="1" customWidth="1"/>
    <col min="2" max="2" width="80.7109375" customWidth="1"/>
    <col min="3" max="3" width="10.28515625" bestFit="1" customWidth="1"/>
    <col min="4" max="4" width="7.7109375" bestFit="1" customWidth="1"/>
    <col min="5" max="5" width="11.42578125" bestFit="1" customWidth="1"/>
    <col min="6" max="6" width="18.7109375" customWidth="1"/>
    <col min="7" max="7" width="6" hidden="1" customWidth="1"/>
  </cols>
  <sheetData>
    <row r="1" spans="1:7" ht="18.75">
      <c r="A1" s="7" t="s">
        <v>216</v>
      </c>
      <c r="B1" s="7"/>
      <c r="C1" s="7"/>
      <c r="D1" s="7"/>
      <c r="E1" s="7"/>
      <c r="F1" s="7"/>
      <c r="G1" s="7"/>
    </row>
    <row r="3" spans="1:7">
      <c r="A3" t="s">
        <v>217</v>
      </c>
      <c r="B3" s="8"/>
    </row>
    <row r="4" spans="1:7">
      <c r="A4" t="s">
        <v>218</v>
      </c>
      <c r="B4" s="8"/>
    </row>
    <row r="5" spans="1:7">
      <c r="A5" t="s">
        <v>219</v>
      </c>
      <c r="B5" s="8"/>
    </row>
    <row r="6" spans="1:7">
      <c r="A6" t="s">
        <v>220</v>
      </c>
      <c r="B6" s="9">
        <v>1</v>
      </c>
    </row>
    <row r="7" spans="1:7">
      <c r="A7" t="s">
        <v>221</v>
      </c>
      <c r="B7" s="6">
        <v>1</v>
      </c>
    </row>
    <row r="9" spans="1:7">
      <c r="A9" t="s">
        <v>222</v>
      </c>
      <c r="B9" s="10">
        <f>ROUND(SUM(F15,F18,F29,F35,F38)*B6,2)</f>
        <v>0</v>
      </c>
    </row>
    <row r="11" spans="1:7">
      <c r="A11" s="11" t="s">
        <v>223</v>
      </c>
      <c r="B11" s="11"/>
      <c r="C11" s="11"/>
      <c r="D11" s="11"/>
      <c r="E11" s="11"/>
      <c r="F11" s="11"/>
    </row>
    <row r="12" spans="1:7">
      <c r="A12" s="11"/>
      <c r="B12" s="11"/>
      <c r="C12" s="11"/>
      <c r="D12" s="11"/>
      <c r="E12" s="11"/>
      <c r="F12" s="11"/>
    </row>
    <row r="13" spans="1:7">
      <c r="G13">
        <v>3</v>
      </c>
    </row>
    <row r="14" spans="1:7">
      <c r="A14" s="12" t="s">
        <v>224</v>
      </c>
      <c r="B14" s="12" t="s">
        <v>225</v>
      </c>
      <c r="C14" s="12" t="s">
        <v>226</v>
      </c>
      <c r="D14" s="12" t="s">
        <v>227</v>
      </c>
      <c r="E14" s="12" t="s">
        <v>228</v>
      </c>
      <c r="F14" s="12" t="s">
        <v>229</v>
      </c>
      <c r="G14">
        <v>61919</v>
      </c>
    </row>
    <row r="15" spans="1:7">
      <c r="A15" s="1" t="s">
        <v>0</v>
      </c>
      <c r="B15" s="2" t="s">
        <v>106</v>
      </c>
      <c r="C15" s="4">
        <v>1</v>
      </c>
      <c r="D15" s="5"/>
      <c r="E15" s="4"/>
      <c r="F15" s="4">
        <f>SUM(F16)</f>
        <v>0</v>
      </c>
      <c r="G15" s="5">
        <v>0</v>
      </c>
    </row>
    <row r="16" spans="1:7">
      <c r="A16" s="1" t="s">
        <v>1</v>
      </c>
      <c r="B16" s="2" t="s">
        <v>107</v>
      </c>
      <c r="C16" s="4"/>
      <c r="D16" s="5"/>
      <c r="E16" s="4"/>
      <c r="F16" s="4">
        <f>SUM(F17)</f>
        <v>0</v>
      </c>
      <c r="G16" s="5">
        <v>0</v>
      </c>
    </row>
    <row r="17" spans="1:7">
      <c r="A17" s="1" t="s">
        <v>2</v>
      </c>
      <c r="B17" s="2" t="s">
        <v>108</v>
      </c>
      <c r="C17" s="4">
        <v>100</v>
      </c>
      <c r="D17" s="5" t="s">
        <v>211</v>
      </c>
      <c r="E17" s="6"/>
      <c r="F17" s="4">
        <f>ROUND(ROUND(C17*E17,2)*C15,2)</f>
        <v>0</v>
      </c>
      <c r="G17" s="5">
        <v>1</v>
      </c>
    </row>
    <row r="18" spans="1:7">
      <c r="A18" s="1" t="s">
        <v>3</v>
      </c>
      <c r="B18" s="2" t="s">
        <v>109</v>
      </c>
      <c r="C18" s="4">
        <v>1</v>
      </c>
      <c r="D18" s="5"/>
      <c r="E18" s="4"/>
      <c r="F18" s="4">
        <f>SUM(F19,F22,F27)</f>
        <v>0</v>
      </c>
      <c r="G18" s="5">
        <v>0</v>
      </c>
    </row>
    <row r="19" spans="1:7">
      <c r="A19" s="1" t="s">
        <v>4</v>
      </c>
      <c r="B19" s="2" t="s">
        <v>110</v>
      </c>
      <c r="C19" s="4"/>
      <c r="D19" s="5"/>
      <c r="E19" s="4"/>
      <c r="F19" s="4">
        <f>SUM(F20,F21)</f>
        <v>0</v>
      </c>
      <c r="G19" s="5">
        <v>0</v>
      </c>
    </row>
    <row r="20" spans="1:7">
      <c r="A20" s="1" t="s">
        <v>5</v>
      </c>
      <c r="B20" s="2" t="s">
        <v>111</v>
      </c>
      <c r="C20" s="4">
        <v>1</v>
      </c>
      <c r="D20" s="5" t="s">
        <v>211</v>
      </c>
      <c r="E20" s="6"/>
      <c r="F20" s="4">
        <f>ROUND(ROUND(C20*E20,2)*C18,2)</f>
        <v>0</v>
      </c>
      <c r="G20" s="5">
        <v>1</v>
      </c>
    </row>
    <row r="21" spans="1:7">
      <c r="A21" s="1" t="s">
        <v>6</v>
      </c>
      <c r="B21" s="2" t="s">
        <v>112</v>
      </c>
      <c r="C21" s="4">
        <v>1</v>
      </c>
      <c r="D21" s="5" t="s">
        <v>211</v>
      </c>
      <c r="E21" s="6"/>
      <c r="F21" s="4">
        <f>ROUND(ROUND(C21*E21,2)*C18,2)</f>
        <v>0</v>
      </c>
      <c r="G21" s="5">
        <v>1</v>
      </c>
    </row>
    <row r="22" spans="1:7">
      <c r="A22" s="1" t="s">
        <v>7</v>
      </c>
      <c r="B22" s="2" t="s">
        <v>113</v>
      </c>
      <c r="C22" s="4"/>
      <c r="D22" s="5"/>
      <c r="E22" s="4"/>
      <c r="F22" s="4">
        <f>SUM(F23,F24,F25,F26)</f>
        <v>0</v>
      </c>
      <c r="G22" s="5">
        <v>0</v>
      </c>
    </row>
    <row r="23" spans="1:7">
      <c r="A23" s="1" t="s">
        <v>8</v>
      </c>
      <c r="B23" s="2" t="s">
        <v>114</v>
      </c>
      <c r="C23" s="4">
        <v>10000</v>
      </c>
      <c r="D23" s="5" t="s">
        <v>212</v>
      </c>
      <c r="E23" s="6"/>
      <c r="F23" s="4">
        <f>ROUND(ROUND(C23*E23,2)*C18,2)</f>
        <v>0</v>
      </c>
      <c r="G23" s="5">
        <v>1</v>
      </c>
    </row>
    <row r="24" spans="1:7">
      <c r="A24" s="1" t="s">
        <v>9</v>
      </c>
      <c r="B24" s="2" t="s">
        <v>115</v>
      </c>
      <c r="C24" s="4">
        <v>23000</v>
      </c>
      <c r="D24" s="5" t="s">
        <v>212</v>
      </c>
      <c r="E24" s="6"/>
      <c r="F24" s="4">
        <f>ROUND(ROUND(C24*E24,2)*C18,2)</f>
        <v>0</v>
      </c>
      <c r="G24" s="5">
        <v>1</v>
      </c>
    </row>
    <row r="25" spans="1:7">
      <c r="A25" s="1" t="s">
        <v>10</v>
      </c>
      <c r="B25" s="2" t="s">
        <v>116</v>
      </c>
      <c r="C25" s="4">
        <v>1</v>
      </c>
      <c r="D25" s="5" t="s">
        <v>213</v>
      </c>
      <c r="E25" s="6"/>
      <c r="F25" s="4">
        <f>ROUND(ROUND(C25*E25,2)*C18,2)</f>
        <v>0</v>
      </c>
      <c r="G25" s="5">
        <v>1</v>
      </c>
    </row>
    <row r="26" spans="1:7">
      <c r="A26" s="1" t="s">
        <v>11</v>
      </c>
      <c r="B26" s="2" t="s">
        <v>117</v>
      </c>
      <c r="C26" s="4">
        <v>1</v>
      </c>
      <c r="D26" s="5" t="s">
        <v>213</v>
      </c>
      <c r="E26" s="6"/>
      <c r="F26" s="4">
        <f>ROUND(ROUND(C26*E26,2)*C18,2)</f>
        <v>0</v>
      </c>
      <c r="G26" s="5">
        <v>1</v>
      </c>
    </row>
    <row r="27" spans="1:7">
      <c r="A27" s="1" t="s">
        <v>12</v>
      </c>
      <c r="B27" s="2" t="s">
        <v>118</v>
      </c>
      <c r="C27" s="4"/>
      <c r="D27" s="5"/>
      <c r="E27" s="4"/>
      <c r="F27" s="4">
        <f>SUM(F28)</f>
        <v>0</v>
      </c>
      <c r="G27" s="5">
        <v>0</v>
      </c>
    </row>
    <row r="28" spans="1:7">
      <c r="A28" s="1" t="s">
        <v>13</v>
      </c>
      <c r="B28" s="2" t="s">
        <v>119</v>
      </c>
      <c r="C28" s="4">
        <v>1</v>
      </c>
      <c r="D28" s="5" t="s">
        <v>211</v>
      </c>
      <c r="E28" s="6"/>
      <c r="F28" s="4">
        <f>ROUND(ROUND(C28*E28,2)*C18,2)</f>
        <v>0</v>
      </c>
      <c r="G28" s="5">
        <v>1</v>
      </c>
    </row>
    <row r="29" spans="1:7">
      <c r="A29" s="1" t="s">
        <v>14</v>
      </c>
      <c r="B29" s="2" t="s">
        <v>120</v>
      </c>
      <c r="C29" s="4">
        <v>1</v>
      </c>
      <c r="D29" s="5"/>
      <c r="E29" s="4"/>
      <c r="F29" s="4">
        <f>SUM(F30,F33)</f>
        <v>0</v>
      </c>
      <c r="G29" s="5">
        <v>0</v>
      </c>
    </row>
    <row r="30" spans="1:7">
      <c r="A30" s="1" t="s">
        <v>15</v>
      </c>
      <c r="B30" s="2" t="s">
        <v>121</v>
      </c>
      <c r="C30" s="4"/>
      <c r="D30" s="5"/>
      <c r="E30" s="4"/>
      <c r="F30" s="4">
        <f>SUM(F31,F32)</f>
        <v>0</v>
      </c>
      <c r="G30" s="5">
        <v>0</v>
      </c>
    </row>
    <row r="31" spans="1:7">
      <c r="A31" s="1" t="s">
        <v>16</v>
      </c>
      <c r="B31" s="2" t="s">
        <v>122</v>
      </c>
      <c r="C31" s="4">
        <v>1</v>
      </c>
      <c r="D31" s="5" t="s">
        <v>211</v>
      </c>
      <c r="E31" s="6"/>
      <c r="F31" s="4">
        <f>ROUND(ROUND(C31*E31,2)*C29,2)</f>
        <v>0</v>
      </c>
      <c r="G31" s="5">
        <v>1</v>
      </c>
    </row>
    <row r="32" spans="1:7">
      <c r="A32" s="1" t="s">
        <v>17</v>
      </c>
      <c r="B32" s="2" t="s">
        <v>123</v>
      </c>
      <c r="C32" s="4">
        <v>240</v>
      </c>
      <c r="D32" s="5" t="s">
        <v>214</v>
      </c>
      <c r="E32" s="6"/>
      <c r="F32" s="4">
        <f>ROUND(ROUND(C32*E32,2)*C29,2)</f>
        <v>0</v>
      </c>
      <c r="G32" s="5">
        <v>1</v>
      </c>
    </row>
    <row r="33" spans="1:7">
      <c r="A33" s="1" t="s">
        <v>18</v>
      </c>
      <c r="B33" s="2" t="s">
        <v>124</v>
      </c>
      <c r="C33" s="4"/>
      <c r="D33" s="5"/>
      <c r="E33" s="4"/>
      <c r="F33" s="4">
        <f>SUM(F34)</f>
        <v>0</v>
      </c>
      <c r="G33" s="5">
        <v>0</v>
      </c>
    </row>
    <row r="34" spans="1:7">
      <c r="A34" s="1" t="s">
        <v>19</v>
      </c>
      <c r="B34" s="2" t="s">
        <v>125</v>
      </c>
      <c r="C34" s="4">
        <v>1</v>
      </c>
      <c r="D34" s="5" t="s">
        <v>211</v>
      </c>
      <c r="E34" s="6"/>
      <c r="F34" s="4">
        <f>ROUND(ROUND(C34*E34,2)*C29,2)</f>
        <v>0</v>
      </c>
      <c r="G34" s="5">
        <v>1</v>
      </c>
    </row>
    <row r="35" spans="1:7">
      <c r="A35" s="1" t="s">
        <v>20</v>
      </c>
      <c r="B35" s="2" t="s">
        <v>126</v>
      </c>
      <c r="C35" s="4">
        <v>1</v>
      </c>
      <c r="D35" s="5"/>
      <c r="E35" s="4"/>
      <c r="F35" s="4">
        <f>SUM(F36)</f>
        <v>0</v>
      </c>
      <c r="G35" s="5">
        <v>0</v>
      </c>
    </row>
    <row r="36" spans="1:7">
      <c r="A36" s="1" t="s">
        <v>21</v>
      </c>
      <c r="B36" s="2" t="s">
        <v>127</v>
      </c>
      <c r="C36" s="4"/>
      <c r="D36" s="5"/>
      <c r="E36" s="4"/>
      <c r="F36" s="4">
        <f>SUM(F37)</f>
        <v>0</v>
      </c>
      <c r="G36" s="5">
        <v>0</v>
      </c>
    </row>
    <row r="37" spans="1:7">
      <c r="A37" s="1" t="s">
        <v>22</v>
      </c>
      <c r="B37" s="2" t="s">
        <v>128</v>
      </c>
      <c r="C37" s="4">
        <v>3</v>
      </c>
      <c r="D37" s="5" t="s">
        <v>211</v>
      </c>
      <c r="E37" s="6"/>
      <c r="F37" s="4">
        <f>ROUND(ROUND(C37*E37,2)*C35,2)</f>
        <v>0</v>
      </c>
      <c r="G37" s="5">
        <v>1</v>
      </c>
    </row>
    <row r="38" spans="1:7">
      <c r="A38" s="1" t="s">
        <v>23</v>
      </c>
      <c r="B38" s="2" t="s">
        <v>129</v>
      </c>
      <c r="C38" s="4">
        <v>1</v>
      </c>
      <c r="D38" s="5"/>
      <c r="E38" s="4"/>
      <c r="F38" s="4">
        <f>SUM(F39,F42,F47,F49,F72,F95,F117)</f>
        <v>0</v>
      </c>
      <c r="G38" s="5">
        <v>0</v>
      </c>
    </row>
    <row r="39" spans="1:7">
      <c r="A39" s="1" t="s">
        <v>24</v>
      </c>
      <c r="B39" s="2" t="s">
        <v>130</v>
      </c>
      <c r="C39" s="4"/>
      <c r="D39" s="5"/>
      <c r="E39" s="4"/>
      <c r="F39" s="4">
        <f>SUM(F40,F41)</f>
        <v>0</v>
      </c>
      <c r="G39" s="5">
        <v>0</v>
      </c>
    </row>
    <row r="40" spans="1:7">
      <c r="A40" s="1" t="s">
        <v>25</v>
      </c>
      <c r="B40" s="2" t="s">
        <v>131</v>
      </c>
      <c r="C40" s="4">
        <v>1</v>
      </c>
      <c r="D40" s="5" t="s">
        <v>215</v>
      </c>
      <c r="E40" s="6"/>
      <c r="F40" s="4">
        <f>ROUND(ROUND(C40*E40,2)*C38,2)</f>
        <v>0</v>
      </c>
      <c r="G40" s="5">
        <v>1</v>
      </c>
    </row>
    <row r="41" spans="1:7">
      <c r="A41" s="1" t="s">
        <v>26</v>
      </c>
      <c r="B41" s="2" t="s">
        <v>132</v>
      </c>
      <c r="C41" s="4">
        <v>1</v>
      </c>
      <c r="D41" s="5" t="s">
        <v>215</v>
      </c>
      <c r="E41" s="6"/>
      <c r="F41" s="4">
        <f>ROUND(ROUND(C41*E41,2)*C38,2)</f>
        <v>0</v>
      </c>
      <c r="G41" s="5">
        <v>1</v>
      </c>
    </row>
    <row r="42" spans="1:7">
      <c r="A42" s="1" t="s">
        <v>27</v>
      </c>
      <c r="B42" s="2" t="s">
        <v>133</v>
      </c>
      <c r="C42" s="4"/>
      <c r="D42" s="5"/>
      <c r="E42" s="4"/>
      <c r="F42" s="4">
        <f>SUM(F44,F45,F46,F43)</f>
        <v>0</v>
      </c>
      <c r="G42" s="5">
        <v>0</v>
      </c>
    </row>
    <row r="43" spans="1:7">
      <c r="A43" s="1" t="s">
        <v>28</v>
      </c>
      <c r="B43" s="2" t="s">
        <v>134</v>
      </c>
      <c r="C43" s="4">
        <v>1</v>
      </c>
      <c r="D43" s="5" t="s">
        <v>211</v>
      </c>
      <c r="E43" s="6"/>
      <c r="F43" s="4">
        <f>ROUND(ROUND(C43*E43,2)*C38,2)</f>
        <v>0</v>
      </c>
      <c r="G43" s="5">
        <v>1</v>
      </c>
    </row>
    <row r="44" spans="1:7">
      <c r="A44" s="1" t="s">
        <v>29</v>
      </c>
      <c r="B44" s="2" t="s">
        <v>135</v>
      </c>
      <c r="C44" s="4">
        <v>1</v>
      </c>
      <c r="D44" s="5" t="s">
        <v>211</v>
      </c>
      <c r="E44" s="6"/>
      <c r="F44" s="4">
        <f>ROUND(ROUND(C44*E44,2)*C38,2)</f>
        <v>0</v>
      </c>
      <c r="G44" s="5">
        <v>1</v>
      </c>
    </row>
    <row r="45" spans="1:7">
      <c r="A45" s="1" t="s">
        <v>30</v>
      </c>
      <c r="B45" s="2" t="s">
        <v>136</v>
      </c>
      <c r="C45" s="4">
        <v>1</v>
      </c>
      <c r="D45" s="5" t="s">
        <v>211</v>
      </c>
      <c r="E45" s="6"/>
      <c r="F45" s="4">
        <f>ROUND(ROUND(C45*E45,2)*C38,2)</f>
        <v>0</v>
      </c>
      <c r="G45" s="5">
        <v>1</v>
      </c>
    </row>
    <row r="46" spans="1:7">
      <c r="A46" s="1" t="s">
        <v>31</v>
      </c>
      <c r="B46" s="2" t="s">
        <v>137</v>
      </c>
      <c r="C46" s="4">
        <v>1</v>
      </c>
      <c r="D46" s="5" t="s">
        <v>211</v>
      </c>
      <c r="E46" s="6"/>
      <c r="F46" s="4">
        <f>ROUND(ROUND(C46*E46,2)*C38,2)</f>
        <v>0</v>
      </c>
      <c r="G46" s="5">
        <v>1</v>
      </c>
    </row>
    <row r="47" spans="1:7">
      <c r="A47" s="1" t="s">
        <v>32</v>
      </c>
      <c r="B47" s="2" t="s">
        <v>138</v>
      </c>
      <c r="C47" s="4"/>
      <c r="D47" s="5"/>
      <c r="E47" s="4"/>
      <c r="F47" s="4">
        <f>SUM(F48)</f>
        <v>0</v>
      </c>
      <c r="G47" s="5">
        <v>0</v>
      </c>
    </row>
    <row r="48" spans="1:7" ht="232.5">
      <c r="A48" s="1" t="s">
        <v>33</v>
      </c>
      <c r="B48" s="3" t="s">
        <v>139</v>
      </c>
      <c r="C48" s="4">
        <v>1</v>
      </c>
      <c r="D48" s="5" t="s">
        <v>211</v>
      </c>
      <c r="E48" s="6"/>
      <c r="F48" s="4">
        <f>ROUND(ROUND(C48*E48,2)*C38,2)</f>
        <v>0</v>
      </c>
      <c r="G48" s="5">
        <v>1</v>
      </c>
    </row>
    <row r="49" spans="1:7">
      <c r="A49" s="1" t="s">
        <v>34</v>
      </c>
      <c r="B49" s="2" t="s">
        <v>140</v>
      </c>
      <c r="C49" s="4"/>
      <c r="D49" s="5"/>
      <c r="E49" s="4"/>
      <c r="F49" s="4">
        <f>SUM(F50,F51,F52,F53,F54,F55,F56,F57,F58,F59,F60,F61,F62,F63,F64,F65,F66,F67,F68,F69,F70,F71)</f>
        <v>0</v>
      </c>
      <c r="G49" s="5">
        <v>0</v>
      </c>
    </row>
    <row r="50" spans="1:7">
      <c r="A50" s="1" t="s">
        <v>35</v>
      </c>
      <c r="B50" s="2" t="s">
        <v>141</v>
      </c>
      <c r="C50" s="4">
        <v>1</v>
      </c>
      <c r="D50" s="5" t="s">
        <v>211</v>
      </c>
      <c r="E50" s="6"/>
      <c r="F50" s="4">
        <f>ROUND(ROUND(C50*E50,2)*C38,2)</f>
        <v>0</v>
      </c>
      <c r="G50" s="5">
        <v>1</v>
      </c>
    </row>
    <row r="51" spans="1:7">
      <c r="A51" s="1" t="s">
        <v>36</v>
      </c>
      <c r="B51" s="2" t="s">
        <v>142</v>
      </c>
      <c r="C51" s="4">
        <v>1</v>
      </c>
      <c r="D51" s="5" t="s">
        <v>211</v>
      </c>
      <c r="E51" s="6"/>
      <c r="F51" s="4">
        <f>ROUND(ROUND(C51*E51,2)*C38,2)</f>
        <v>0</v>
      </c>
      <c r="G51" s="5">
        <v>1</v>
      </c>
    </row>
    <row r="52" spans="1:7">
      <c r="A52" s="1" t="s">
        <v>37</v>
      </c>
      <c r="B52" s="2" t="s">
        <v>143</v>
      </c>
      <c r="C52" s="4">
        <v>1</v>
      </c>
      <c r="D52" s="5" t="s">
        <v>211</v>
      </c>
      <c r="E52" s="6"/>
      <c r="F52" s="4">
        <f>ROUND(ROUND(C52*E52,2)*C38,2)</f>
        <v>0</v>
      </c>
      <c r="G52" s="5">
        <v>1</v>
      </c>
    </row>
    <row r="53" spans="1:7">
      <c r="A53" s="1" t="s">
        <v>38</v>
      </c>
      <c r="B53" s="2" t="s">
        <v>144</v>
      </c>
      <c r="C53" s="4">
        <v>1</v>
      </c>
      <c r="D53" s="5" t="s">
        <v>211</v>
      </c>
      <c r="E53" s="6"/>
      <c r="F53" s="4">
        <f>ROUND(ROUND(C53*E53,2)*C38,2)</f>
        <v>0</v>
      </c>
      <c r="G53" s="5">
        <v>1</v>
      </c>
    </row>
    <row r="54" spans="1:7">
      <c r="A54" s="1" t="s">
        <v>39</v>
      </c>
      <c r="B54" s="2" t="s">
        <v>145</v>
      </c>
      <c r="C54" s="4">
        <v>1</v>
      </c>
      <c r="D54" s="5" t="s">
        <v>211</v>
      </c>
      <c r="E54" s="6"/>
      <c r="F54" s="4">
        <f>ROUND(ROUND(C54*E54,2)*C38,2)</f>
        <v>0</v>
      </c>
      <c r="G54" s="5">
        <v>1</v>
      </c>
    </row>
    <row r="55" spans="1:7">
      <c r="A55" s="1" t="s">
        <v>40</v>
      </c>
      <c r="B55" s="2" t="s">
        <v>146</v>
      </c>
      <c r="C55" s="4">
        <v>1</v>
      </c>
      <c r="D55" s="5" t="s">
        <v>211</v>
      </c>
      <c r="E55" s="6"/>
      <c r="F55" s="4">
        <f>ROUND(ROUND(C55*E55,2)*C38,2)</f>
        <v>0</v>
      </c>
      <c r="G55" s="5">
        <v>1</v>
      </c>
    </row>
    <row r="56" spans="1:7">
      <c r="A56" s="1" t="s">
        <v>41</v>
      </c>
      <c r="B56" s="2" t="s">
        <v>147</v>
      </c>
      <c r="C56" s="4">
        <v>1</v>
      </c>
      <c r="D56" s="5" t="s">
        <v>211</v>
      </c>
      <c r="E56" s="6"/>
      <c r="F56" s="4">
        <f>ROUND(ROUND(C56*E56,2)*C38,2)</f>
        <v>0</v>
      </c>
      <c r="G56" s="5">
        <v>1</v>
      </c>
    </row>
    <row r="57" spans="1:7">
      <c r="A57" s="1" t="s">
        <v>42</v>
      </c>
      <c r="B57" s="2" t="s">
        <v>148</v>
      </c>
      <c r="C57" s="4">
        <v>1</v>
      </c>
      <c r="D57" s="5" t="s">
        <v>211</v>
      </c>
      <c r="E57" s="6"/>
      <c r="F57" s="4">
        <f>ROUND(ROUND(C57*E57,2)*C38,2)</f>
        <v>0</v>
      </c>
      <c r="G57" s="5">
        <v>1</v>
      </c>
    </row>
    <row r="58" spans="1:7">
      <c r="A58" s="1" t="s">
        <v>43</v>
      </c>
      <c r="B58" s="2" t="s">
        <v>149</v>
      </c>
      <c r="C58" s="4">
        <v>1</v>
      </c>
      <c r="D58" s="5" t="s">
        <v>211</v>
      </c>
      <c r="E58" s="6"/>
      <c r="F58" s="4">
        <f>ROUND(ROUND(C58*E58,2)*C38,2)</f>
        <v>0</v>
      </c>
      <c r="G58" s="5">
        <v>1</v>
      </c>
    </row>
    <row r="59" spans="1:7">
      <c r="A59" s="1" t="s">
        <v>44</v>
      </c>
      <c r="B59" s="2" t="s">
        <v>150</v>
      </c>
      <c r="C59" s="4">
        <v>1</v>
      </c>
      <c r="D59" s="5" t="s">
        <v>211</v>
      </c>
      <c r="E59" s="6"/>
      <c r="F59" s="4">
        <f>ROUND(ROUND(C59*E59,2)*C38,2)</f>
        <v>0</v>
      </c>
      <c r="G59" s="5">
        <v>1</v>
      </c>
    </row>
    <row r="60" spans="1:7">
      <c r="A60" s="1" t="s">
        <v>45</v>
      </c>
      <c r="B60" s="2" t="s">
        <v>151</v>
      </c>
      <c r="C60" s="4">
        <v>1</v>
      </c>
      <c r="D60" s="5" t="s">
        <v>211</v>
      </c>
      <c r="E60" s="6"/>
      <c r="F60" s="4">
        <f>ROUND(ROUND(C60*E60,2)*C38,2)</f>
        <v>0</v>
      </c>
      <c r="G60" s="5">
        <v>1</v>
      </c>
    </row>
    <row r="61" spans="1:7">
      <c r="A61" s="1" t="s">
        <v>46</v>
      </c>
      <c r="B61" s="2" t="s">
        <v>152</v>
      </c>
      <c r="C61" s="4">
        <v>1</v>
      </c>
      <c r="D61" s="5" t="s">
        <v>211</v>
      </c>
      <c r="E61" s="6"/>
      <c r="F61" s="4">
        <f>ROUND(ROUND(C61*E61,2)*C38,2)</f>
        <v>0</v>
      </c>
      <c r="G61" s="5">
        <v>1</v>
      </c>
    </row>
    <row r="62" spans="1:7">
      <c r="A62" s="1" t="s">
        <v>47</v>
      </c>
      <c r="B62" s="2" t="s">
        <v>153</v>
      </c>
      <c r="C62" s="4">
        <v>1</v>
      </c>
      <c r="D62" s="5" t="s">
        <v>211</v>
      </c>
      <c r="E62" s="6"/>
      <c r="F62" s="4">
        <f>ROUND(ROUND(C62*E62,2)*C38,2)</f>
        <v>0</v>
      </c>
      <c r="G62" s="5">
        <v>1</v>
      </c>
    </row>
    <row r="63" spans="1:7">
      <c r="A63" s="1" t="s">
        <v>48</v>
      </c>
      <c r="B63" s="2" t="s">
        <v>154</v>
      </c>
      <c r="C63" s="4">
        <v>1</v>
      </c>
      <c r="D63" s="5" t="s">
        <v>211</v>
      </c>
      <c r="E63" s="6"/>
      <c r="F63" s="4">
        <f>ROUND(ROUND(C63*E63,2)*C38,2)</f>
        <v>0</v>
      </c>
      <c r="G63" s="5">
        <v>1</v>
      </c>
    </row>
    <row r="64" spans="1:7">
      <c r="A64" s="1" t="s">
        <v>49</v>
      </c>
      <c r="B64" s="2" t="s">
        <v>155</v>
      </c>
      <c r="C64" s="4">
        <v>1</v>
      </c>
      <c r="D64" s="5" t="s">
        <v>211</v>
      </c>
      <c r="E64" s="6"/>
      <c r="F64" s="4">
        <f>ROUND(ROUND(C64*E64,2)*C38,2)</f>
        <v>0</v>
      </c>
      <c r="G64" s="5">
        <v>1</v>
      </c>
    </row>
    <row r="65" spans="1:7">
      <c r="A65" s="1" t="s">
        <v>50</v>
      </c>
      <c r="B65" s="2" t="s">
        <v>156</v>
      </c>
      <c r="C65" s="4">
        <v>1</v>
      </c>
      <c r="D65" s="5" t="s">
        <v>211</v>
      </c>
      <c r="E65" s="6"/>
      <c r="F65" s="4">
        <f>ROUND(ROUND(C65*E65,2)*C38,2)</f>
        <v>0</v>
      </c>
      <c r="G65" s="5">
        <v>1</v>
      </c>
    </row>
    <row r="66" spans="1:7">
      <c r="A66" s="1" t="s">
        <v>51</v>
      </c>
      <c r="B66" s="2" t="s">
        <v>157</v>
      </c>
      <c r="C66" s="4">
        <v>1</v>
      </c>
      <c r="D66" s="5" t="s">
        <v>211</v>
      </c>
      <c r="E66" s="6"/>
      <c r="F66" s="4">
        <f>ROUND(ROUND(C66*E66,2)*C38,2)</f>
        <v>0</v>
      </c>
      <c r="G66" s="5">
        <v>1</v>
      </c>
    </row>
    <row r="67" spans="1:7">
      <c r="A67" s="1" t="s">
        <v>52</v>
      </c>
      <c r="B67" s="2" t="s">
        <v>158</v>
      </c>
      <c r="C67" s="4">
        <v>1</v>
      </c>
      <c r="D67" s="5" t="s">
        <v>211</v>
      </c>
      <c r="E67" s="6"/>
      <c r="F67" s="4">
        <f>ROUND(ROUND(C67*E67,2)*C38,2)</f>
        <v>0</v>
      </c>
      <c r="G67" s="5">
        <v>1</v>
      </c>
    </row>
    <row r="68" spans="1:7">
      <c r="A68" s="1" t="s">
        <v>53</v>
      </c>
      <c r="B68" s="2" t="s">
        <v>159</v>
      </c>
      <c r="C68" s="4">
        <v>1</v>
      </c>
      <c r="D68" s="5" t="s">
        <v>211</v>
      </c>
      <c r="E68" s="6"/>
      <c r="F68" s="4">
        <f>ROUND(ROUND(C68*E68,2)*C38,2)</f>
        <v>0</v>
      </c>
      <c r="G68" s="5">
        <v>1</v>
      </c>
    </row>
    <row r="69" spans="1:7">
      <c r="A69" s="1" t="s">
        <v>54</v>
      </c>
      <c r="B69" s="2" t="s">
        <v>160</v>
      </c>
      <c r="C69" s="4">
        <v>1</v>
      </c>
      <c r="D69" s="5" t="s">
        <v>211</v>
      </c>
      <c r="E69" s="6"/>
      <c r="F69" s="4">
        <f>ROUND(ROUND(C69*E69,2)*C38,2)</f>
        <v>0</v>
      </c>
      <c r="G69" s="5">
        <v>1</v>
      </c>
    </row>
    <row r="70" spans="1:7">
      <c r="A70" s="1" t="s">
        <v>55</v>
      </c>
      <c r="B70" s="2" t="s">
        <v>161</v>
      </c>
      <c r="C70" s="4">
        <v>1</v>
      </c>
      <c r="D70" s="5" t="s">
        <v>211</v>
      </c>
      <c r="E70" s="6"/>
      <c r="F70" s="4">
        <f>ROUND(ROUND(C70*E70,2)*C38,2)</f>
        <v>0</v>
      </c>
      <c r="G70" s="5">
        <v>1</v>
      </c>
    </row>
    <row r="71" spans="1:7">
      <c r="A71" s="1" t="s">
        <v>56</v>
      </c>
      <c r="B71" s="2" t="s">
        <v>162</v>
      </c>
      <c r="C71" s="4">
        <v>1</v>
      </c>
      <c r="D71" s="5" t="s">
        <v>211</v>
      </c>
      <c r="E71" s="6"/>
      <c r="F71" s="4">
        <f>ROUND(ROUND(C71*E71,2)*C38,2)</f>
        <v>0</v>
      </c>
      <c r="G71" s="5">
        <v>1</v>
      </c>
    </row>
    <row r="72" spans="1:7">
      <c r="A72" s="1" t="s">
        <v>57</v>
      </c>
      <c r="B72" s="2" t="s">
        <v>163</v>
      </c>
      <c r="C72" s="4"/>
      <c r="D72" s="5"/>
      <c r="E72" s="4"/>
      <c r="F72" s="4">
        <f>SUM(F73,F74,F75,F77,F78,F79,F80,F81,F82,F83,F84,F85,F86,F87,F88,F89,F90,F91,F92,F93,F94,F76)</f>
        <v>0</v>
      </c>
      <c r="G72" s="5">
        <v>0</v>
      </c>
    </row>
    <row r="73" spans="1:7">
      <c r="A73" s="1" t="s">
        <v>58</v>
      </c>
      <c r="B73" s="2" t="s">
        <v>164</v>
      </c>
      <c r="C73" s="4">
        <v>1</v>
      </c>
      <c r="D73" s="5" t="s">
        <v>211</v>
      </c>
      <c r="E73" s="6"/>
      <c r="F73" s="4">
        <f>ROUND(ROUND(C73*E73,2)*C38,2)</f>
        <v>0</v>
      </c>
      <c r="G73" s="5">
        <v>1</v>
      </c>
    </row>
    <row r="74" spans="1:7">
      <c r="A74" s="1" t="s">
        <v>59</v>
      </c>
      <c r="B74" s="2" t="s">
        <v>165</v>
      </c>
      <c r="C74" s="4">
        <v>1</v>
      </c>
      <c r="D74" s="5" t="s">
        <v>211</v>
      </c>
      <c r="E74" s="6"/>
      <c r="F74" s="4">
        <f>ROUND(ROUND(C74*E74,2)*C38,2)</f>
        <v>0</v>
      </c>
      <c r="G74" s="5">
        <v>1</v>
      </c>
    </row>
    <row r="75" spans="1:7">
      <c r="A75" s="1" t="s">
        <v>60</v>
      </c>
      <c r="B75" s="2" t="s">
        <v>166</v>
      </c>
      <c r="C75" s="4">
        <v>1</v>
      </c>
      <c r="D75" s="5" t="s">
        <v>211</v>
      </c>
      <c r="E75" s="6"/>
      <c r="F75" s="4">
        <f>ROUND(ROUND(C75*E75,2)*C38,2)</f>
        <v>0</v>
      </c>
      <c r="G75" s="5">
        <v>1</v>
      </c>
    </row>
    <row r="76" spans="1:7" ht="138">
      <c r="A76" s="1" t="s">
        <v>61</v>
      </c>
      <c r="B76" s="3" t="s">
        <v>167</v>
      </c>
      <c r="C76" s="4">
        <v>1</v>
      </c>
      <c r="D76" s="5" t="s">
        <v>211</v>
      </c>
      <c r="E76" s="6"/>
      <c r="F76" s="4">
        <f>ROUND(ROUND(C76*E76,2)*C38,2)</f>
        <v>0</v>
      </c>
      <c r="G76" s="5">
        <v>1</v>
      </c>
    </row>
    <row r="77" spans="1:7">
      <c r="A77" s="1" t="s">
        <v>62</v>
      </c>
      <c r="B77" s="2" t="s">
        <v>168</v>
      </c>
      <c r="C77" s="4">
        <v>1</v>
      </c>
      <c r="D77" s="5" t="s">
        <v>211</v>
      </c>
      <c r="E77" s="6"/>
      <c r="F77" s="4">
        <f>ROUND(ROUND(C77*E77,2)*C38,2)</f>
        <v>0</v>
      </c>
      <c r="G77" s="5">
        <v>1</v>
      </c>
    </row>
    <row r="78" spans="1:7">
      <c r="A78" s="1" t="s">
        <v>63</v>
      </c>
      <c r="B78" s="2" t="s">
        <v>169</v>
      </c>
      <c r="C78" s="4">
        <v>1</v>
      </c>
      <c r="D78" s="5" t="s">
        <v>211</v>
      </c>
      <c r="E78" s="6"/>
      <c r="F78" s="4">
        <f>ROUND(ROUND(C78*E78,2)*C38,2)</f>
        <v>0</v>
      </c>
      <c r="G78" s="5">
        <v>1</v>
      </c>
    </row>
    <row r="79" spans="1:7">
      <c r="A79" s="1" t="s">
        <v>64</v>
      </c>
      <c r="B79" s="2" t="s">
        <v>170</v>
      </c>
      <c r="C79" s="4">
        <v>1</v>
      </c>
      <c r="D79" s="5" t="s">
        <v>211</v>
      </c>
      <c r="E79" s="6"/>
      <c r="F79" s="4">
        <f>ROUND(ROUND(C79*E79,2)*C38,2)</f>
        <v>0</v>
      </c>
      <c r="G79" s="5">
        <v>1</v>
      </c>
    </row>
    <row r="80" spans="1:7">
      <c r="A80" s="1" t="s">
        <v>65</v>
      </c>
      <c r="B80" s="2" t="s">
        <v>171</v>
      </c>
      <c r="C80" s="4">
        <v>1</v>
      </c>
      <c r="D80" s="5" t="s">
        <v>211</v>
      </c>
      <c r="E80" s="6"/>
      <c r="F80" s="4">
        <f>ROUND(ROUND(C80*E80,2)*C38,2)</f>
        <v>0</v>
      </c>
      <c r="G80" s="5">
        <v>1</v>
      </c>
    </row>
    <row r="81" spans="1:7">
      <c r="A81" s="1" t="s">
        <v>66</v>
      </c>
      <c r="B81" s="2" t="s">
        <v>172</v>
      </c>
      <c r="C81" s="4">
        <v>1</v>
      </c>
      <c r="D81" s="5" t="s">
        <v>211</v>
      </c>
      <c r="E81" s="6"/>
      <c r="F81" s="4">
        <f>ROUND(ROUND(C81*E81,2)*C38,2)</f>
        <v>0</v>
      </c>
      <c r="G81" s="5">
        <v>1</v>
      </c>
    </row>
    <row r="82" spans="1:7">
      <c r="A82" s="1" t="s">
        <v>67</v>
      </c>
      <c r="B82" s="2" t="s">
        <v>173</v>
      </c>
      <c r="C82" s="4">
        <v>1</v>
      </c>
      <c r="D82" s="5" t="s">
        <v>211</v>
      </c>
      <c r="E82" s="6"/>
      <c r="F82" s="4">
        <f>ROUND(ROUND(C82*E82,2)*C38,2)</f>
        <v>0</v>
      </c>
      <c r="G82" s="5">
        <v>1</v>
      </c>
    </row>
    <row r="83" spans="1:7" ht="159">
      <c r="A83" s="1" t="s">
        <v>68</v>
      </c>
      <c r="B83" s="3" t="s">
        <v>174</v>
      </c>
      <c r="C83" s="4">
        <v>1</v>
      </c>
      <c r="D83" s="5" t="s">
        <v>211</v>
      </c>
      <c r="E83" s="6"/>
      <c r="F83" s="4">
        <f>ROUND(ROUND(C83*E83,2)*C38,2)</f>
        <v>0</v>
      </c>
      <c r="G83" s="5">
        <v>1</v>
      </c>
    </row>
    <row r="84" spans="1:7">
      <c r="A84" s="1" t="s">
        <v>69</v>
      </c>
      <c r="B84" s="2" t="s">
        <v>175</v>
      </c>
      <c r="C84" s="4">
        <v>1</v>
      </c>
      <c r="D84" s="5" t="s">
        <v>211</v>
      </c>
      <c r="E84" s="6"/>
      <c r="F84" s="4">
        <f>ROUND(ROUND(C84*E84,2)*C38,2)</f>
        <v>0</v>
      </c>
      <c r="G84" s="5">
        <v>1</v>
      </c>
    </row>
    <row r="85" spans="1:7">
      <c r="A85" s="1" t="s">
        <v>70</v>
      </c>
      <c r="B85" s="2" t="s">
        <v>176</v>
      </c>
      <c r="C85" s="4">
        <v>1</v>
      </c>
      <c r="D85" s="5" t="s">
        <v>211</v>
      </c>
      <c r="E85" s="6"/>
      <c r="F85" s="4">
        <f>ROUND(ROUND(C85*E85,2)*C38,2)</f>
        <v>0</v>
      </c>
      <c r="G85" s="5">
        <v>1</v>
      </c>
    </row>
    <row r="86" spans="1:7">
      <c r="A86" s="1" t="s">
        <v>71</v>
      </c>
      <c r="B86" s="2" t="s">
        <v>177</v>
      </c>
      <c r="C86" s="4">
        <v>1</v>
      </c>
      <c r="D86" s="5" t="s">
        <v>211</v>
      </c>
      <c r="E86" s="6"/>
      <c r="F86" s="4">
        <f>ROUND(ROUND(C86*E86,2)*C38,2)</f>
        <v>0</v>
      </c>
      <c r="G86" s="5">
        <v>1</v>
      </c>
    </row>
    <row r="87" spans="1:7">
      <c r="A87" s="1" t="s">
        <v>72</v>
      </c>
      <c r="B87" s="2" t="s">
        <v>178</v>
      </c>
      <c r="C87" s="4">
        <v>1</v>
      </c>
      <c r="D87" s="5" t="s">
        <v>211</v>
      </c>
      <c r="E87" s="6"/>
      <c r="F87" s="4">
        <f>ROUND(ROUND(C87*E87,2)*C38,2)</f>
        <v>0</v>
      </c>
      <c r="G87" s="5">
        <v>1</v>
      </c>
    </row>
    <row r="88" spans="1:7" ht="159">
      <c r="A88" s="1" t="s">
        <v>73</v>
      </c>
      <c r="B88" s="3" t="s">
        <v>179</v>
      </c>
      <c r="C88" s="4">
        <v>1</v>
      </c>
      <c r="D88" s="5" t="s">
        <v>211</v>
      </c>
      <c r="E88" s="6"/>
      <c r="F88" s="4">
        <f>ROUND(ROUND(C88*E88,2)*C38,2)</f>
        <v>0</v>
      </c>
      <c r="G88" s="5">
        <v>1</v>
      </c>
    </row>
    <row r="89" spans="1:7">
      <c r="A89" s="1" t="s">
        <v>74</v>
      </c>
      <c r="B89" s="2" t="s">
        <v>180</v>
      </c>
      <c r="C89" s="4">
        <v>1</v>
      </c>
      <c r="D89" s="5" t="s">
        <v>211</v>
      </c>
      <c r="E89" s="6"/>
      <c r="F89" s="4">
        <f>ROUND(ROUND(C89*E89,2)*C38,2)</f>
        <v>0</v>
      </c>
      <c r="G89" s="5">
        <v>1</v>
      </c>
    </row>
    <row r="90" spans="1:7">
      <c r="A90" s="1" t="s">
        <v>75</v>
      </c>
      <c r="B90" s="2" t="s">
        <v>181</v>
      </c>
      <c r="C90" s="4">
        <v>1</v>
      </c>
      <c r="D90" s="5" t="s">
        <v>211</v>
      </c>
      <c r="E90" s="6"/>
      <c r="F90" s="4">
        <f>ROUND(ROUND(C90*E90,2)*C38,2)</f>
        <v>0</v>
      </c>
      <c r="G90" s="5">
        <v>1</v>
      </c>
    </row>
    <row r="91" spans="1:7">
      <c r="A91" s="1" t="s">
        <v>76</v>
      </c>
      <c r="B91" s="2" t="s">
        <v>182</v>
      </c>
      <c r="C91" s="4">
        <v>1</v>
      </c>
      <c r="D91" s="5" t="s">
        <v>211</v>
      </c>
      <c r="E91" s="6"/>
      <c r="F91" s="4">
        <f>ROUND(ROUND(C91*E91,2)*C38,2)</f>
        <v>0</v>
      </c>
      <c r="G91" s="5">
        <v>1</v>
      </c>
    </row>
    <row r="92" spans="1:7">
      <c r="A92" s="1" t="s">
        <v>77</v>
      </c>
      <c r="B92" s="2" t="s">
        <v>183</v>
      </c>
      <c r="C92" s="4">
        <v>1</v>
      </c>
      <c r="D92" s="5" t="s">
        <v>211</v>
      </c>
      <c r="E92" s="6"/>
      <c r="F92" s="4">
        <f>ROUND(ROUND(C92*E92,2)*C38,2)</f>
        <v>0</v>
      </c>
      <c r="G92" s="5">
        <v>1</v>
      </c>
    </row>
    <row r="93" spans="1:7">
      <c r="A93" s="1" t="s">
        <v>78</v>
      </c>
      <c r="B93" s="2" t="s">
        <v>184</v>
      </c>
      <c r="C93" s="4">
        <v>1</v>
      </c>
      <c r="D93" s="5" t="s">
        <v>211</v>
      </c>
      <c r="E93" s="6"/>
      <c r="F93" s="4">
        <f>ROUND(ROUND(C93*E93,2)*C38,2)</f>
        <v>0</v>
      </c>
      <c r="G93" s="5">
        <v>1</v>
      </c>
    </row>
    <row r="94" spans="1:7">
      <c r="A94" s="1" t="s">
        <v>79</v>
      </c>
      <c r="B94" s="2" t="s">
        <v>185</v>
      </c>
      <c r="C94" s="4">
        <v>1</v>
      </c>
      <c r="D94" s="5" t="s">
        <v>211</v>
      </c>
      <c r="E94" s="6"/>
      <c r="F94" s="4">
        <f>ROUND(ROUND(C94*E94,2)*C38,2)</f>
        <v>0</v>
      </c>
      <c r="G94" s="5">
        <v>1</v>
      </c>
    </row>
    <row r="95" spans="1:7">
      <c r="A95" s="1" t="s">
        <v>80</v>
      </c>
      <c r="B95" s="2" t="s">
        <v>186</v>
      </c>
      <c r="C95" s="4"/>
      <c r="D95" s="5"/>
      <c r="E95" s="4"/>
      <c r="F95" s="4">
        <f>SUM(F98,F99,F100,F101,F102,F103,F104,F105,F106,F107,F108,F109,F110,F111,F112,F113,F114,F115,F116,F96,F97)</f>
        <v>0</v>
      </c>
      <c r="G95" s="5">
        <v>0</v>
      </c>
    </row>
    <row r="96" spans="1:7">
      <c r="A96" s="1" t="s">
        <v>81</v>
      </c>
      <c r="B96" s="2" t="s">
        <v>187</v>
      </c>
      <c r="C96" s="4">
        <v>1</v>
      </c>
      <c r="D96" s="5" t="s">
        <v>211</v>
      </c>
      <c r="E96" s="6"/>
      <c r="F96" s="4">
        <f>ROUND(ROUND(C96*E96,2)*C38,2)</f>
        <v>0</v>
      </c>
      <c r="G96" s="5">
        <v>1</v>
      </c>
    </row>
    <row r="97" spans="1:7">
      <c r="A97" s="1" t="s">
        <v>82</v>
      </c>
      <c r="B97" s="2" t="s">
        <v>188</v>
      </c>
      <c r="C97" s="4">
        <v>1</v>
      </c>
      <c r="D97" s="5" t="s">
        <v>211</v>
      </c>
      <c r="E97" s="6"/>
      <c r="F97" s="4">
        <f>ROUND(ROUND(C97*E97,2)*C38,2)</f>
        <v>0</v>
      </c>
      <c r="G97" s="5">
        <v>1</v>
      </c>
    </row>
    <row r="98" spans="1:7">
      <c r="A98" s="1" t="s">
        <v>83</v>
      </c>
      <c r="B98" s="2" t="s">
        <v>189</v>
      </c>
      <c r="C98" s="4">
        <v>1</v>
      </c>
      <c r="D98" s="5" t="s">
        <v>211</v>
      </c>
      <c r="E98" s="6"/>
      <c r="F98" s="4">
        <f>ROUND(ROUND(C98*E98,2)*C38,2)</f>
        <v>0</v>
      </c>
      <c r="G98" s="5">
        <v>1</v>
      </c>
    </row>
    <row r="99" spans="1:7" ht="148.5">
      <c r="A99" s="1" t="s">
        <v>84</v>
      </c>
      <c r="B99" s="3" t="s">
        <v>190</v>
      </c>
      <c r="C99" s="4">
        <v>1</v>
      </c>
      <c r="D99" s="5" t="s">
        <v>211</v>
      </c>
      <c r="E99" s="6"/>
      <c r="F99" s="4">
        <f>ROUND(ROUND(C99*E99,2)*C38,2)</f>
        <v>0</v>
      </c>
      <c r="G99" s="5">
        <v>1</v>
      </c>
    </row>
    <row r="100" spans="1:7">
      <c r="A100" s="1" t="s">
        <v>85</v>
      </c>
      <c r="B100" s="2" t="s">
        <v>191</v>
      </c>
      <c r="C100" s="4">
        <v>1</v>
      </c>
      <c r="D100" s="5" t="s">
        <v>211</v>
      </c>
      <c r="E100" s="6"/>
      <c r="F100" s="4">
        <f>ROUND(ROUND(C100*E100,2)*C38,2)</f>
        <v>0</v>
      </c>
      <c r="G100" s="5">
        <v>1</v>
      </c>
    </row>
    <row r="101" spans="1:7">
      <c r="A101" s="1" t="s">
        <v>86</v>
      </c>
      <c r="B101" s="2" t="s">
        <v>192</v>
      </c>
      <c r="C101" s="4">
        <v>1</v>
      </c>
      <c r="D101" s="5" t="s">
        <v>211</v>
      </c>
      <c r="E101" s="6"/>
      <c r="F101" s="4">
        <f>ROUND(ROUND(C101*E101,2)*C38,2)</f>
        <v>0</v>
      </c>
      <c r="G101" s="5">
        <v>1</v>
      </c>
    </row>
    <row r="102" spans="1:7">
      <c r="A102" s="1" t="s">
        <v>87</v>
      </c>
      <c r="B102" s="2" t="s">
        <v>193</v>
      </c>
      <c r="C102" s="4">
        <v>1</v>
      </c>
      <c r="D102" s="5" t="s">
        <v>211</v>
      </c>
      <c r="E102" s="6"/>
      <c r="F102" s="4">
        <f>ROUND(ROUND(C102*E102,2)*C38,2)</f>
        <v>0</v>
      </c>
      <c r="G102" s="5">
        <v>1</v>
      </c>
    </row>
    <row r="103" spans="1:7">
      <c r="A103" s="1" t="s">
        <v>88</v>
      </c>
      <c r="B103" s="2" t="s">
        <v>194</v>
      </c>
      <c r="C103" s="4">
        <v>1</v>
      </c>
      <c r="D103" s="5" t="s">
        <v>211</v>
      </c>
      <c r="E103" s="6"/>
      <c r="F103" s="4">
        <f>ROUND(ROUND(C103*E103,2)*C38,2)</f>
        <v>0</v>
      </c>
      <c r="G103" s="5">
        <v>1</v>
      </c>
    </row>
    <row r="104" spans="1:7">
      <c r="A104" s="1" t="s">
        <v>89</v>
      </c>
      <c r="B104" s="2" t="s">
        <v>195</v>
      </c>
      <c r="C104" s="4">
        <v>1</v>
      </c>
      <c r="D104" s="5" t="s">
        <v>211</v>
      </c>
      <c r="E104" s="6"/>
      <c r="F104" s="4">
        <f>ROUND(ROUND(C104*E104,2)*C38,2)</f>
        <v>0</v>
      </c>
      <c r="G104" s="5">
        <v>1</v>
      </c>
    </row>
    <row r="105" spans="1:7">
      <c r="A105" s="1" t="s">
        <v>90</v>
      </c>
      <c r="B105" s="2" t="s">
        <v>196</v>
      </c>
      <c r="C105" s="4">
        <v>1</v>
      </c>
      <c r="D105" s="5" t="s">
        <v>211</v>
      </c>
      <c r="E105" s="6"/>
      <c r="F105" s="4">
        <f>ROUND(ROUND(C105*E105,2)*C38,2)</f>
        <v>0</v>
      </c>
      <c r="G105" s="5">
        <v>1</v>
      </c>
    </row>
    <row r="106" spans="1:7" ht="169.5">
      <c r="A106" s="1" t="s">
        <v>91</v>
      </c>
      <c r="B106" s="3" t="s">
        <v>197</v>
      </c>
      <c r="C106" s="4">
        <v>1</v>
      </c>
      <c r="D106" s="5" t="s">
        <v>211</v>
      </c>
      <c r="E106" s="6"/>
      <c r="F106" s="4">
        <f>ROUND(ROUND(C106*E106,2)*C38,2)</f>
        <v>0</v>
      </c>
      <c r="G106" s="5">
        <v>1</v>
      </c>
    </row>
    <row r="107" spans="1:7">
      <c r="A107" s="1" t="s">
        <v>92</v>
      </c>
      <c r="B107" s="2" t="s">
        <v>175</v>
      </c>
      <c r="C107" s="4">
        <v>1</v>
      </c>
      <c r="D107" s="5" t="s">
        <v>211</v>
      </c>
      <c r="E107" s="6"/>
      <c r="F107" s="4">
        <f>ROUND(ROUND(C107*E107,2)*C38,2)</f>
        <v>0</v>
      </c>
      <c r="G107" s="5">
        <v>1</v>
      </c>
    </row>
    <row r="108" spans="1:7">
      <c r="A108" s="1" t="s">
        <v>93</v>
      </c>
      <c r="B108" s="2" t="s">
        <v>198</v>
      </c>
      <c r="C108" s="4">
        <v>1</v>
      </c>
      <c r="D108" s="5" t="s">
        <v>211</v>
      </c>
      <c r="E108" s="6"/>
      <c r="F108" s="4">
        <f>ROUND(ROUND(C108*E108,2)*C38,2)</f>
        <v>0</v>
      </c>
      <c r="G108" s="5">
        <v>1</v>
      </c>
    </row>
    <row r="109" spans="1:7">
      <c r="A109" s="1" t="s">
        <v>94</v>
      </c>
      <c r="B109" s="2" t="s">
        <v>199</v>
      </c>
      <c r="C109" s="4">
        <v>1</v>
      </c>
      <c r="D109" s="5" t="s">
        <v>211</v>
      </c>
      <c r="E109" s="6"/>
      <c r="F109" s="4">
        <f>ROUND(ROUND(C109*E109,2)*C38,2)</f>
        <v>0</v>
      </c>
      <c r="G109" s="5">
        <v>1</v>
      </c>
    </row>
    <row r="110" spans="1:7">
      <c r="A110" s="1" t="s">
        <v>95</v>
      </c>
      <c r="B110" s="2" t="s">
        <v>200</v>
      </c>
      <c r="C110" s="4">
        <v>1</v>
      </c>
      <c r="D110" s="5" t="s">
        <v>211</v>
      </c>
      <c r="E110" s="6"/>
      <c r="F110" s="4">
        <f>ROUND(ROUND(C110*E110,2)*C38,2)</f>
        <v>0</v>
      </c>
      <c r="G110" s="5">
        <v>1</v>
      </c>
    </row>
    <row r="111" spans="1:7">
      <c r="A111" s="1" t="s">
        <v>96</v>
      </c>
      <c r="B111" s="2" t="s">
        <v>201</v>
      </c>
      <c r="C111" s="4">
        <v>1</v>
      </c>
      <c r="D111" s="5" t="s">
        <v>211</v>
      </c>
      <c r="E111" s="6"/>
      <c r="F111" s="4">
        <f>ROUND(ROUND(C111*E111,2)*C38,2)</f>
        <v>0</v>
      </c>
      <c r="G111" s="5">
        <v>1</v>
      </c>
    </row>
    <row r="112" spans="1:7">
      <c r="A112" s="1" t="s">
        <v>97</v>
      </c>
      <c r="B112" s="2" t="s">
        <v>202</v>
      </c>
      <c r="C112" s="4">
        <v>1</v>
      </c>
      <c r="D112" s="5" t="s">
        <v>211</v>
      </c>
      <c r="E112" s="6"/>
      <c r="F112" s="4">
        <f>ROUND(ROUND(C112*E112,2)*C38,2)</f>
        <v>0</v>
      </c>
      <c r="G112" s="5">
        <v>1</v>
      </c>
    </row>
    <row r="113" spans="1:7">
      <c r="A113" s="1" t="s">
        <v>98</v>
      </c>
      <c r="B113" s="2" t="s">
        <v>203</v>
      </c>
      <c r="C113" s="4">
        <v>1</v>
      </c>
      <c r="D113" s="5" t="s">
        <v>211</v>
      </c>
      <c r="E113" s="6"/>
      <c r="F113" s="4">
        <f>ROUND(ROUND(C113*E113,2)*C38,2)</f>
        <v>0</v>
      </c>
      <c r="G113" s="5">
        <v>1</v>
      </c>
    </row>
    <row r="114" spans="1:7">
      <c r="A114" s="1" t="s">
        <v>99</v>
      </c>
      <c r="B114" s="2" t="s">
        <v>204</v>
      </c>
      <c r="C114" s="4">
        <v>1</v>
      </c>
      <c r="D114" s="5" t="s">
        <v>211</v>
      </c>
      <c r="E114" s="6"/>
      <c r="F114" s="4">
        <f>ROUND(ROUND(C114*E114,2)*C38,2)</f>
        <v>0</v>
      </c>
      <c r="G114" s="5">
        <v>1</v>
      </c>
    </row>
    <row r="115" spans="1:7">
      <c r="A115" s="1" t="s">
        <v>100</v>
      </c>
      <c r="B115" s="2" t="s">
        <v>205</v>
      </c>
      <c r="C115" s="4">
        <v>1</v>
      </c>
      <c r="D115" s="5" t="s">
        <v>211</v>
      </c>
      <c r="E115" s="6"/>
      <c r="F115" s="4">
        <f>ROUND(ROUND(C115*E115,2)*C38,2)</f>
        <v>0</v>
      </c>
      <c r="G115" s="5">
        <v>1</v>
      </c>
    </row>
    <row r="116" spans="1:7">
      <c r="A116" s="1" t="s">
        <v>101</v>
      </c>
      <c r="B116" s="2" t="s">
        <v>206</v>
      </c>
      <c r="C116" s="4">
        <v>1</v>
      </c>
      <c r="D116" s="5" t="s">
        <v>211</v>
      </c>
      <c r="E116" s="6"/>
      <c r="F116" s="4">
        <f>ROUND(ROUND(C116*E116,2)*C38,2)</f>
        <v>0</v>
      </c>
      <c r="G116" s="5">
        <v>1</v>
      </c>
    </row>
    <row r="117" spans="1:7">
      <c r="A117" s="1" t="s">
        <v>102</v>
      </c>
      <c r="B117" s="2" t="s">
        <v>207</v>
      </c>
      <c r="C117" s="4"/>
      <c r="D117" s="5"/>
      <c r="E117" s="4"/>
      <c r="F117" s="4">
        <f>SUM(F118,F119,F120)</f>
        <v>0</v>
      </c>
      <c r="G117" s="5">
        <v>0</v>
      </c>
    </row>
    <row r="118" spans="1:7" ht="243">
      <c r="A118" s="1" t="s">
        <v>103</v>
      </c>
      <c r="B118" s="3" t="s">
        <v>208</v>
      </c>
      <c r="C118" s="4">
        <v>1</v>
      </c>
      <c r="D118" s="5" t="s">
        <v>211</v>
      </c>
      <c r="E118" s="6"/>
      <c r="F118" s="4">
        <f>ROUND(ROUND(C118*E118,2)*C38,2)</f>
        <v>0</v>
      </c>
      <c r="G118" s="5">
        <v>1</v>
      </c>
    </row>
    <row r="119" spans="1:7" ht="243">
      <c r="A119" s="1" t="s">
        <v>104</v>
      </c>
      <c r="B119" s="3" t="s">
        <v>209</v>
      </c>
      <c r="C119" s="4">
        <v>1</v>
      </c>
      <c r="D119" s="5" t="s">
        <v>211</v>
      </c>
      <c r="E119" s="6"/>
      <c r="F119" s="4">
        <f>ROUND(ROUND(C119*E119,2)*C38,2)</f>
        <v>0</v>
      </c>
      <c r="G119" s="5">
        <v>1</v>
      </c>
    </row>
    <row r="120" spans="1:7">
      <c r="A120" s="1" t="s">
        <v>105</v>
      </c>
      <c r="B120" s="2" t="s">
        <v>210</v>
      </c>
      <c r="C120" s="4">
        <v>1</v>
      </c>
      <c r="D120" s="5" t="s">
        <v>211</v>
      </c>
      <c r="E120" s="6"/>
      <c r="F120" s="4">
        <f>ROUND(ROUND(C120*E120,2)*C38,2)</f>
        <v>0</v>
      </c>
      <c r="G120" s="5">
        <v>1</v>
      </c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</sheetData>
  <sheetProtection sheet="1" objects="1" scenarios="1"/>
  <mergeCells count="5">
    <mergeCell ref="A1:G1"/>
    <mergeCell ref="A11:F11"/>
    <mergeCell ref="A12:F12"/>
    <mergeCell ref="A123:G123"/>
    <mergeCell ref="A124:G12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L210282.2</vt:lpstr>
      <vt:lpstr>Plan2</vt:lpstr>
      <vt:lpstr>Plan3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Souza Diniz Alves</dc:creator>
  <cp:lastModifiedBy>Natalia Souza Diniz Alves</cp:lastModifiedBy>
  <dcterms:created xsi:type="dcterms:W3CDTF">2021-10-19T17:52:59Z</dcterms:created>
  <dcterms:modified xsi:type="dcterms:W3CDTF">2021-10-19T17:53:10Z</dcterms:modified>
</cp:coreProperties>
</file>