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uiz\PBH\Home Office\PE 043-2021 - Gestão e guarda de arquivos - SMFA\novaersão\"/>
    </mc:Choice>
  </mc:AlternateContent>
  <xr:revisionPtr revIDLastSave="0" documentId="8_{1B3557A7-A18E-4EFE-9F58-30A249A373EA}" xr6:coauthVersionLast="47" xr6:coauthVersionMax="47" xr10:uidLastSave="{00000000-0000-0000-0000-000000000000}"/>
  <bookViews>
    <workbookView xWindow="-120" yWindow="-120" windowWidth="20730" windowHeight="11160" xr2:uid="{5AC1C2E8-D10C-4039-B942-3095D2C67EB0}"/>
  </bookViews>
  <sheets>
    <sheet name="Planilha1" sheetId="1" r:id="rId1"/>
  </sheets>
  <definedNames>
    <definedName name="_xlnm.Print_Area" localSheetId="0">Planilha1!$A$1:$K$100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1" i="1" l="1"/>
  <c r="J80" i="1"/>
  <c r="J77" i="1"/>
  <c r="J57" i="1"/>
  <c r="J45" i="1"/>
  <c r="J34" i="1"/>
  <c r="J33" i="1"/>
  <c r="J30" i="1"/>
  <c r="J29" i="1"/>
  <c r="J23" i="1"/>
  <c r="I23" i="1" l="1"/>
  <c r="I24" i="1" s="1"/>
  <c r="I29" i="1"/>
  <c r="I30" i="1"/>
  <c r="I31" i="1"/>
  <c r="H32" i="1"/>
  <c r="I32" i="1" s="1"/>
  <c r="I33" i="1"/>
  <c r="I34" i="1"/>
  <c r="H44" i="1"/>
  <c r="H69" i="1" s="1"/>
  <c r="I69" i="1" s="1"/>
  <c r="I70" i="1" s="1"/>
  <c r="I45" i="1"/>
  <c r="H52" i="1"/>
  <c r="I52" i="1" s="1"/>
  <c r="H53" i="1"/>
  <c r="I53" i="1" s="1"/>
  <c r="H54" i="1"/>
  <c r="I54" i="1" s="1"/>
  <c r="H56" i="1"/>
  <c r="I56" i="1" s="1"/>
  <c r="I57" i="1"/>
  <c r="H58" i="1"/>
  <c r="I58" i="1" s="1"/>
  <c r="I77" i="1"/>
  <c r="I80" i="1"/>
  <c r="I81" i="1"/>
  <c r="H78" i="1" l="1"/>
  <c r="I78" i="1" s="1"/>
  <c r="H76" i="1"/>
  <c r="I76" i="1" s="1"/>
  <c r="H55" i="1"/>
  <c r="I55" i="1" s="1"/>
  <c r="I59" i="1" s="1"/>
  <c r="I60" i="1" s="1"/>
  <c r="I44" i="1"/>
  <c r="I46" i="1" s="1"/>
  <c r="I88" i="1" s="1"/>
  <c r="I35" i="1"/>
  <c r="I36" i="1" s="1"/>
  <c r="H79" i="1" l="1"/>
  <c r="I79" i="1" s="1"/>
  <c r="I82" i="1" s="1"/>
  <c r="I83" i="1" s="1"/>
  <c r="I89" i="1" s="1"/>
  <c r="I90" i="1" s="1"/>
</calcChain>
</file>

<file path=xl/sharedStrings.xml><?xml version="1.0" encoding="utf-8"?>
<sst xmlns="http://schemas.openxmlformats.org/spreadsheetml/2006/main" count="107" uniqueCount="55">
  <si>
    <t xml:space="preserve">B) VALOR GLOBAL  ESTIMADO PARA PRESTAÇÃO ANUAL  DE SERVIÇO  EM R$ </t>
  </si>
  <si>
    <t>A) VALOR ESTIMADO DE IMPLANTAÇÕES  EM R$</t>
  </si>
  <si>
    <t>b3.1) VALOR GLOBAL  ESTIMADO PARA PRESTAÇÃO DE SERVIÇO  EM R$ ( b3 x 12 )</t>
  </si>
  <si>
    <t>b3) VALOR MENSAL  ESTIMADO PARA  PRESTAÇÃO DE SERVIÇO EM R$</t>
  </si>
  <si>
    <t>Transporte do Acervo ( quando solicitado)</t>
  </si>
  <si>
    <t xml:space="preserve">Movimentações/mês </t>
  </si>
  <si>
    <t>Armazenagem ( estimativa de crescimento / mês )</t>
  </si>
  <si>
    <t>Fornecimento de caixas padrão/mês    ( estimativa de crescimento )</t>
  </si>
  <si>
    <t>Preparação de novas caixas mês  ( estimativa de crescimento)</t>
  </si>
  <si>
    <t>Armazenagem ( acervo inicial )</t>
  </si>
  <si>
    <t>VALOR MENSAL</t>
  </si>
  <si>
    <t xml:space="preserve"> VALOR UNITÁRIO</t>
  </si>
  <si>
    <t>Quantidade estimada</t>
  </si>
  <si>
    <t xml:space="preserve">UNIDADE </t>
  </si>
  <si>
    <t xml:space="preserve">B III-  Prestação mensal e anual do serviço: </t>
  </si>
  <si>
    <t>a3) VALOR ESTIMADO DE IMPLANTAÇÃO EM R$</t>
  </si>
  <si>
    <t>Migração dos dados de indexação para o Sistema Informatizado de Gestão , com recebimento e armazenamento das caixas padrão</t>
  </si>
  <si>
    <t>VALOR TOTAL</t>
  </si>
  <si>
    <t xml:space="preserve"> A III -  Implantação:</t>
  </si>
  <si>
    <t>ACERVO III -BEPREM/RH</t>
  </si>
  <si>
    <t>b2.1) VALOR GLOBAL  ESTIMADO PARA PRESTAÇÃO DE SERVIÇO  EM R$ ( b2 x 12 )</t>
  </si>
  <si>
    <t>b2) VALOR MENSAL  ESTIMADO PARA  PRESTAÇÃO DE SERVIÇO EM R$</t>
  </si>
  <si>
    <t>Caixa Box</t>
  </si>
  <si>
    <t xml:space="preserve">Fichas médicas/odontológicas </t>
  </si>
  <si>
    <t>Preparação de novas caixas box/mês  ( estimativa de crescimento)</t>
  </si>
  <si>
    <t xml:space="preserve">BII -  Prestação mensal e anual do serviço: </t>
  </si>
  <si>
    <t>a2) VALOR ESTIMADO DE IMPLANTAÇÃO EM R$</t>
  </si>
  <si>
    <t>Migração dos dados de indexação para o Sistema Informatizado de Gestão , com recebimento e armazenamento das fichas</t>
  </si>
  <si>
    <t xml:space="preserve"> AII -  Implantação:</t>
  </si>
  <si>
    <t>ACERVO II -SULOG</t>
  </si>
  <si>
    <t>b1.1) VALOR GLOBAL  ESTIMADO PARA PRESTAÇÃO DE SERVIÇO  EM R$ ( b1 x 12 )</t>
  </si>
  <si>
    <t>b1) VALOR MENSAL  ESTIMADO PARA  PRESTAÇÃO DE SERVIÇO EM R$</t>
  </si>
  <si>
    <t xml:space="preserve">BI -  Prestação mensal e anual do serviço: </t>
  </si>
  <si>
    <t>a1) VALOR ESTIMADO DE IMPLANTAÇÃO EM R$</t>
  </si>
  <si>
    <t xml:space="preserve"> AI -  Implantação:</t>
  </si>
  <si>
    <t>ACERVO I -SUTEM</t>
  </si>
  <si>
    <t xml:space="preserve">Caixa  Padrão /20 kg </t>
  </si>
  <si>
    <t>PROPOSTA DE PREÇOS AJUSTADA - ANEXO III</t>
  </si>
  <si>
    <t>PLANILHA DE COMPOSIÇÃO DE PREÇOS</t>
  </si>
  <si>
    <t>Razão social:</t>
  </si>
  <si>
    <t>CNPJ:</t>
  </si>
  <si>
    <t>Endereço:</t>
  </si>
  <si>
    <t>Telefone:</t>
  </si>
  <si>
    <t>Endereço eletrônico 
(e-mail) para contato:</t>
  </si>
  <si>
    <t>Objeto:</t>
  </si>
  <si>
    <t>Validade da proposta: 90 (noventa) dias.</t>
  </si>
  <si>
    <t>Prestação de serviço de gestão de documentos, preparação, transporte, armazenagem, consulta e movimentação de documentos com gerenciamento informatizado, de acervos do Município de Belo Horizonte</t>
  </si>
  <si>
    <t xml:space="preserve">C -  VALORES GLOBAIS </t>
  </si>
  <si>
    <t>Valor por extenso</t>
  </si>
  <si>
    <t xml:space="preserve">Valores unitários de mesmos serviços  e unidades iguais  deverão ser preenchidos com valores idênticos (já automatizados na planilha)
NÃO ALTERAR DEMAIS CÉLULAS ALÉM DAS EM DESTAQUE EM AMARELO E VERDE, PREENCHER COM ATÉ DUAS CASAS DECIMAIS </t>
  </si>
  <si>
    <t xml:space="preserve">C) VALOR GLOBAL  DA PROPOSTA (A) + (B) = (C) </t>
  </si>
  <si>
    <t>a) Em atendimento ao disposto no art. 4º do Decreto Municipal 11.245/03, solicito o cadastramento da empresa junto ao SUCAF.</t>
  </si>
  <si>
    <t>____________________________________________, ____ de ___________________________ de ____________</t>
  </si>
  <si>
    <t>Assinatura do responsável legal da empresa licitante</t>
  </si>
  <si>
    <t>_________________________________________________________________________________________________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</si>
</sst>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 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15">
    <xf numFmtId="0" fontId="0" fillId="0" borderId="0" xfId="0"/>
    <xf numFmtId="164" fontId="0" fillId="0" borderId="1" xfId="0" applyNumberFormat="1" applyBorder="1" applyAlignment="1" applyProtection="1">
      <alignment horizontal="center" vertical="center"/>
    </xf>
    <xf numFmtId="44" fontId="0" fillId="4" borderId="1" xfId="1" applyFont="1" applyFill="1" applyBorder="1" applyAlignment="1" applyProtection="1">
      <alignment horizontal="center" vertical="center"/>
      <protection locked="0"/>
    </xf>
    <xf numFmtId="44" fontId="2" fillId="4" borderId="1" xfId="1" applyFont="1" applyFill="1" applyBorder="1" applyAlignment="1" applyProtection="1">
      <alignment horizontal="center" vertical="center"/>
      <protection locked="0"/>
    </xf>
    <xf numFmtId="0" fontId="0" fillId="0" borderId="15" xfId="0" applyBorder="1" applyProtection="1"/>
    <xf numFmtId="0" fontId="0" fillId="0" borderId="14" xfId="0" applyBorder="1" applyProtection="1"/>
    <xf numFmtId="44" fontId="0" fillId="0" borderId="14" xfId="1" applyFont="1" applyBorder="1" applyProtection="1"/>
    <xf numFmtId="0" fontId="0" fillId="0" borderId="0" xfId="0" applyProtection="1"/>
    <xf numFmtId="0" fontId="0" fillId="0" borderId="12" xfId="0" applyBorder="1" applyProtection="1"/>
    <xf numFmtId="0" fontId="0" fillId="0" borderId="0" xfId="0" applyBorder="1" applyProtection="1"/>
    <xf numFmtId="44" fontId="0" fillId="0" borderId="0" xfId="1" applyFont="1" applyBorder="1" applyProtection="1"/>
    <xf numFmtId="0" fontId="4" fillId="0" borderId="0" xfId="0" applyFont="1" applyBorder="1" applyAlignment="1" applyProtection="1">
      <alignment horizontal="center"/>
    </xf>
    <xf numFmtId="44" fontId="4" fillId="0" borderId="0" xfId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 wrapText="1"/>
    </xf>
    <xf numFmtId="44" fontId="1" fillId="0" borderId="1" xfId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 wrapText="1"/>
    </xf>
    <xf numFmtId="3" fontId="0" fillId="0" borderId="1" xfId="0" applyNumberFormat="1" applyBorder="1" applyAlignment="1" applyProtection="1">
      <alignment horizontal="center" vertical="center"/>
    </xf>
    <xf numFmtId="44" fontId="0" fillId="0" borderId="1" xfId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3" fontId="2" fillId="0" borderId="1" xfId="0" applyNumberFormat="1" applyFont="1" applyBorder="1" applyAlignment="1" applyProtection="1">
      <alignment horizontal="center" vertical="center" wrapText="1"/>
    </xf>
    <xf numFmtId="44" fontId="1" fillId="0" borderId="0" xfId="1" applyFont="1" applyBorder="1" applyAlignment="1" applyProtection="1">
      <alignment horizontal="center"/>
    </xf>
    <xf numFmtId="44" fontId="0" fillId="2" borderId="1" xfId="1" applyFont="1" applyFill="1" applyBorder="1" applyAlignment="1" applyProtection="1">
      <alignment horizontal="center" vertical="center"/>
    </xf>
    <xf numFmtId="44" fontId="2" fillId="2" borderId="1" xfId="1" applyFont="1" applyFill="1" applyBorder="1" applyAlignment="1" applyProtection="1">
      <alignment horizontal="center" vertical="center"/>
    </xf>
    <xf numFmtId="164" fontId="2" fillId="0" borderId="6" xfId="0" applyNumberFormat="1" applyFont="1" applyBorder="1" applyAlignment="1" applyProtection="1">
      <alignment horizontal="center" vertical="center"/>
    </xf>
    <xf numFmtId="0" fontId="1" fillId="0" borderId="5" xfId="0" applyFont="1" applyBorder="1" applyProtection="1"/>
    <xf numFmtId="44" fontId="1" fillId="0" borderId="5" xfId="1" applyFont="1" applyBorder="1" applyProtection="1"/>
    <xf numFmtId="0" fontId="2" fillId="0" borderId="0" xfId="0" applyFont="1" applyBorder="1" applyProtection="1"/>
    <xf numFmtId="44" fontId="2" fillId="0" borderId="0" xfId="1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44" fontId="3" fillId="0" borderId="1" xfId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/>
    </xf>
    <xf numFmtId="44" fontId="2" fillId="0" borderId="1" xfId="1" applyFont="1" applyBorder="1" applyAlignment="1" applyProtection="1">
      <alignment horizontal="center" vertical="center"/>
    </xf>
    <xf numFmtId="164" fontId="0" fillId="0" borderId="1" xfId="0" applyNumberFormat="1" applyBorder="1" applyProtection="1"/>
    <xf numFmtId="0" fontId="0" fillId="0" borderId="11" xfId="0" applyBorder="1" applyProtection="1"/>
    <xf numFmtId="0" fontId="0" fillId="0" borderId="10" xfId="0" applyBorder="1" applyProtection="1"/>
    <xf numFmtId="44" fontId="0" fillId="0" borderId="10" xfId="1" applyFont="1" applyBorder="1" applyProtection="1"/>
    <xf numFmtId="44" fontId="0" fillId="0" borderId="0" xfId="1" applyFont="1" applyProtection="1"/>
    <xf numFmtId="0" fontId="0" fillId="0" borderId="0" xfId="0" applyFill="1" applyBorder="1" applyProtection="1"/>
    <xf numFmtId="0" fontId="0" fillId="0" borderId="1" xfId="0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44" fontId="0" fillId="0" borderId="0" xfId="0" applyNumberFormat="1" applyBorder="1" applyProtection="1"/>
    <xf numFmtId="0" fontId="0" fillId="0" borderId="0" xfId="0" applyBorder="1" applyAlignment="1" applyProtection="1">
      <alignment vertical="center"/>
    </xf>
    <xf numFmtId="0" fontId="5" fillId="0" borderId="1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164" fontId="3" fillId="0" borderId="16" xfId="0" applyNumberFormat="1" applyFont="1" applyBorder="1" applyProtection="1"/>
    <xf numFmtId="0" fontId="5" fillId="0" borderId="18" xfId="0" applyFont="1" applyBorder="1" applyAlignment="1" applyProtection="1">
      <alignment horizontal="center"/>
    </xf>
    <xf numFmtId="4" fontId="0" fillId="0" borderId="0" xfId="0" applyNumberFormat="1" applyBorder="1"/>
    <xf numFmtId="0" fontId="0" fillId="0" borderId="0" xfId="0" applyBorder="1"/>
    <xf numFmtId="0" fontId="0" fillId="0" borderId="18" xfId="0" applyBorder="1" applyProtection="1"/>
    <xf numFmtId="0" fontId="0" fillId="0" borderId="20" xfId="0" applyBorder="1" applyProtection="1"/>
    <xf numFmtId="0" fontId="7" fillId="0" borderId="0" xfId="0" applyFont="1" applyBorder="1" applyAlignment="1" applyProtection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9" fillId="0" borderId="0" xfId="0" applyFont="1" applyBorder="1" applyAlignment="1">
      <alignment horizontal="left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10" fillId="5" borderId="15" xfId="0" applyFont="1" applyFill="1" applyBorder="1" applyAlignment="1" applyProtection="1">
      <alignment horizontal="left" vertical="center" wrapText="1"/>
      <protection locked="0"/>
    </xf>
    <xf numFmtId="0" fontId="10" fillId="5" borderId="14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1" xfId="0" applyFont="1" applyFill="1" applyBorder="1" applyAlignment="1" applyProtection="1">
      <alignment horizontal="left" vertical="center" wrapText="1"/>
      <protection locked="0"/>
    </xf>
    <xf numFmtId="0" fontId="10" fillId="5" borderId="10" xfId="0" applyFont="1" applyFill="1" applyBorder="1" applyAlignment="1" applyProtection="1">
      <alignment horizontal="left" vertical="center" wrapText="1"/>
      <protection locked="0"/>
    </xf>
    <xf numFmtId="0" fontId="10" fillId="5" borderId="9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/>
    </xf>
    <xf numFmtId="0" fontId="0" fillId="5" borderId="1" xfId="0" applyFill="1" applyBorder="1" applyAlignment="1" applyProtection="1">
      <alignment horizontal="left" vertical="top"/>
      <protection locked="0"/>
    </xf>
    <xf numFmtId="0" fontId="8" fillId="0" borderId="0" xfId="0" applyFont="1" applyBorder="1" applyAlignment="1">
      <alignment horizontal="left" vertical="center" wrapText="1"/>
    </xf>
    <xf numFmtId="0" fontId="0" fillId="5" borderId="1" xfId="0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0" fillId="0" borderId="3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top" wrapText="1"/>
    </xf>
    <xf numFmtId="0" fontId="7" fillId="0" borderId="14" xfId="0" applyFont="1" applyBorder="1" applyAlignment="1" applyProtection="1">
      <alignment horizontal="center" vertical="top" wrapText="1"/>
    </xf>
    <xf numFmtId="0" fontId="7" fillId="0" borderId="19" xfId="0" applyFont="1" applyBorder="1" applyAlignment="1" applyProtection="1">
      <alignment horizontal="center" vertical="top" wrapText="1"/>
    </xf>
    <xf numFmtId="0" fontId="7" fillId="0" borderId="12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center" vertical="top" wrapText="1"/>
    </xf>
    <xf numFmtId="0" fontId="7" fillId="0" borderId="18" xfId="0" applyFont="1" applyBorder="1" applyAlignment="1" applyProtection="1">
      <alignment horizontal="center" vertical="top" wrapText="1"/>
    </xf>
    <xf numFmtId="0" fontId="7" fillId="0" borderId="11" xfId="0" applyFont="1" applyBorder="1" applyAlignment="1" applyProtection="1">
      <alignment horizontal="center" vertical="top" wrapText="1"/>
    </xf>
    <xf numFmtId="0" fontId="7" fillId="0" borderId="10" xfId="0" applyFont="1" applyBorder="1" applyAlignment="1" applyProtection="1">
      <alignment horizontal="center" vertical="top" wrapText="1"/>
    </xf>
    <xf numFmtId="0" fontId="7" fillId="0" borderId="20" xfId="0" applyFont="1" applyBorder="1" applyAlignment="1" applyProtection="1">
      <alignment horizontal="center" vertical="top" wrapText="1"/>
    </xf>
    <xf numFmtId="0" fontId="1" fillId="0" borderId="3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vertical="top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9379B-D456-4D9E-ACDD-9746275F6AC5}">
  <dimension ref="A1:K101"/>
  <sheetViews>
    <sheetView tabSelected="1" zoomScaleNormal="100" workbookViewId="0">
      <selection activeCell="E5" sqref="E5:I5"/>
    </sheetView>
  </sheetViews>
  <sheetFormatPr defaultRowHeight="15" x14ac:dyDescent="0.25"/>
  <cols>
    <col min="1" max="1" width="5.7109375" style="7" customWidth="1"/>
    <col min="2" max="2" width="13" style="7" customWidth="1"/>
    <col min="3" max="3" width="12.42578125" style="7" customWidth="1"/>
    <col min="4" max="4" width="9.5703125" style="7" customWidth="1"/>
    <col min="5" max="5" width="37.28515625" style="7" customWidth="1"/>
    <col min="6" max="6" width="26.140625" style="7" customWidth="1"/>
    <col min="7" max="7" width="17.42578125" style="7" customWidth="1"/>
    <col min="8" max="8" width="13.85546875" style="37" customWidth="1"/>
    <col min="9" max="9" width="19.140625" style="7" customWidth="1"/>
    <col min="10" max="10" width="5.5703125" style="7" customWidth="1"/>
    <col min="11" max="11" width="4.85546875" style="7" customWidth="1"/>
    <col min="12" max="16384" width="9.140625" style="7"/>
  </cols>
  <sheetData>
    <row r="1" spans="1:11" ht="8.25" customHeight="1" thickBot="1" x14ac:dyDescent="0.3">
      <c r="A1" s="4"/>
      <c r="B1" s="5"/>
      <c r="C1" s="5"/>
      <c r="D1" s="5"/>
      <c r="E1" s="5"/>
      <c r="F1" s="5"/>
      <c r="G1" s="5"/>
      <c r="H1" s="6"/>
      <c r="I1" s="5"/>
      <c r="J1" s="5"/>
      <c r="K1" s="5"/>
    </row>
    <row r="2" spans="1:11" ht="18.75" customHeight="1" thickBot="1" x14ac:dyDescent="0.3">
      <c r="A2" s="79" t="s">
        <v>37</v>
      </c>
      <c r="B2" s="80"/>
      <c r="C2" s="80"/>
      <c r="D2" s="80"/>
      <c r="E2" s="80"/>
      <c r="F2" s="80"/>
      <c r="G2" s="80"/>
      <c r="H2" s="80"/>
      <c r="I2" s="80"/>
      <c r="J2" s="80"/>
      <c r="K2" s="81"/>
    </row>
    <row r="3" spans="1:11" ht="18.75" customHeight="1" thickBot="1" x14ac:dyDescent="0.3">
      <c r="A3" s="79" t="s">
        <v>38</v>
      </c>
      <c r="B3" s="80"/>
      <c r="C3" s="80"/>
      <c r="D3" s="80"/>
      <c r="E3" s="80"/>
      <c r="F3" s="80"/>
      <c r="G3" s="80"/>
      <c r="H3" s="80"/>
      <c r="I3" s="80"/>
      <c r="J3" s="80"/>
      <c r="K3" s="81"/>
    </row>
    <row r="4" spans="1:11" ht="8.25" customHeight="1" x14ac:dyDescent="0.35">
      <c r="A4" s="43"/>
      <c r="B4" s="44"/>
      <c r="C4" s="44"/>
      <c r="D4" s="44"/>
      <c r="E4" s="44"/>
      <c r="F4" s="44"/>
      <c r="G4" s="44"/>
      <c r="H4" s="44"/>
      <c r="I4" s="44"/>
      <c r="J4" s="44"/>
      <c r="K4" s="46"/>
    </row>
    <row r="5" spans="1:11" ht="21" x14ac:dyDescent="0.35">
      <c r="A5" s="43"/>
      <c r="B5" s="65" t="s">
        <v>39</v>
      </c>
      <c r="C5" s="65"/>
      <c r="D5" s="65"/>
      <c r="E5" s="68"/>
      <c r="F5" s="68"/>
      <c r="G5" s="68"/>
      <c r="H5" s="68"/>
      <c r="I5" s="68"/>
      <c r="J5" s="44"/>
      <c r="K5" s="46"/>
    </row>
    <row r="6" spans="1:11" ht="21" x14ac:dyDescent="0.35">
      <c r="A6" s="43"/>
      <c r="B6" s="65" t="s">
        <v>40</v>
      </c>
      <c r="C6" s="65"/>
      <c r="D6" s="65"/>
      <c r="E6" s="68"/>
      <c r="F6" s="68"/>
      <c r="G6" s="68"/>
      <c r="H6" s="68"/>
      <c r="I6" s="68"/>
      <c r="J6" s="44"/>
      <c r="K6" s="46"/>
    </row>
    <row r="7" spans="1:11" ht="21" x14ac:dyDescent="0.35">
      <c r="A7" s="43"/>
      <c r="B7" s="65" t="s">
        <v>41</v>
      </c>
      <c r="C7" s="65"/>
      <c r="D7" s="65"/>
      <c r="E7" s="68"/>
      <c r="F7" s="68"/>
      <c r="G7" s="68"/>
      <c r="H7" s="68"/>
      <c r="I7" s="68"/>
      <c r="J7" s="44"/>
      <c r="K7" s="46"/>
    </row>
    <row r="8" spans="1:11" ht="21" x14ac:dyDescent="0.35">
      <c r="A8" s="43"/>
      <c r="B8" s="65"/>
      <c r="C8" s="65"/>
      <c r="D8" s="65"/>
      <c r="E8" s="68"/>
      <c r="F8" s="68"/>
      <c r="G8" s="68"/>
      <c r="H8" s="68"/>
      <c r="I8" s="68"/>
      <c r="J8" s="44"/>
      <c r="K8" s="46"/>
    </row>
    <row r="9" spans="1:11" ht="21" x14ac:dyDescent="0.35">
      <c r="A9" s="43"/>
      <c r="B9" s="65" t="s">
        <v>42</v>
      </c>
      <c r="C9" s="65"/>
      <c r="D9" s="65"/>
      <c r="E9" s="66"/>
      <c r="F9" s="66"/>
      <c r="G9" s="66"/>
      <c r="H9" s="66"/>
      <c r="I9" s="66"/>
      <c r="J9" s="44"/>
      <c r="K9" s="46"/>
    </row>
    <row r="10" spans="1:11" ht="32.25" customHeight="1" x14ac:dyDescent="0.35">
      <c r="A10" s="43"/>
      <c r="B10" s="67" t="s">
        <v>43</v>
      </c>
      <c r="C10" s="67"/>
      <c r="D10" s="67"/>
      <c r="E10" s="68"/>
      <c r="F10" s="68"/>
      <c r="G10" s="68"/>
      <c r="H10" s="68"/>
      <c r="I10" s="68"/>
      <c r="J10" s="44"/>
      <c r="K10" s="46"/>
    </row>
    <row r="11" spans="1:11" ht="38.25" customHeight="1" x14ac:dyDescent="0.35">
      <c r="A11" s="43"/>
      <c r="B11" s="65" t="s">
        <v>44</v>
      </c>
      <c r="C11" s="65"/>
      <c r="D11" s="65"/>
      <c r="E11" s="69" t="s">
        <v>46</v>
      </c>
      <c r="F11" s="69"/>
      <c r="G11" s="69"/>
      <c r="H11" s="69"/>
      <c r="I11" s="69"/>
      <c r="J11" s="44"/>
      <c r="K11" s="46"/>
    </row>
    <row r="12" spans="1:11" ht="18" customHeight="1" x14ac:dyDescent="0.35">
      <c r="A12" s="43"/>
      <c r="B12" s="54" t="s">
        <v>45</v>
      </c>
      <c r="C12" s="54"/>
      <c r="D12" s="54"/>
      <c r="E12" s="54"/>
      <c r="F12" s="47"/>
      <c r="G12" s="48"/>
      <c r="H12" s="48"/>
      <c r="I12" s="48"/>
      <c r="J12" s="44"/>
      <c r="K12" s="46"/>
    </row>
    <row r="13" spans="1:11" ht="8.25" customHeight="1" thickBot="1" x14ac:dyDescent="0.4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6"/>
    </row>
    <row r="14" spans="1:11" ht="21" customHeight="1" x14ac:dyDescent="0.25">
      <c r="A14" s="8"/>
      <c r="B14" s="82" t="s">
        <v>49</v>
      </c>
      <c r="C14" s="83"/>
      <c r="D14" s="83"/>
      <c r="E14" s="83"/>
      <c r="F14" s="83"/>
      <c r="G14" s="83"/>
      <c r="H14" s="83"/>
      <c r="I14" s="83"/>
      <c r="J14" s="83"/>
      <c r="K14" s="84"/>
    </row>
    <row r="15" spans="1:11" x14ac:dyDescent="0.25">
      <c r="A15" s="8"/>
      <c r="B15" s="85"/>
      <c r="C15" s="86"/>
      <c r="D15" s="86"/>
      <c r="E15" s="86"/>
      <c r="F15" s="86"/>
      <c r="G15" s="86"/>
      <c r="H15" s="86"/>
      <c r="I15" s="86"/>
      <c r="J15" s="86"/>
      <c r="K15" s="87"/>
    </row>
    <row r="16" spans="1:11" ht="8.25" customHeight="1" thickBot="1" x14ac:dyDescent="0.3">
      <c r="A16" s="8"/>
      <c r="B16" s="88"/>
      <c r="C16" s="89"/>
      <c r="D16" s="89"/>
      <c r="E16" s="89"/>
      <c r="F16" s="89"/>
      <c r="G16" s="89"/>
      <c r="H16" s="89"/>
      <c r="I16" s="89"/>
      <c r="J16" s="89"/>
      <c r="K16" s="90"/>
    </row>
    <row r="17" spans="1:11" ht="9" customHeight="1" x14ac:dyDescent="0.35">
      <c r="A17" s="8"/>
      <c r="B17" s="9"/>
      <c r="C17" s="9"/>
      <c r="D17" s="11"/>
      <c r="E17" s="11"/>
      <c r="F17" s="11"/>
      <c r="G17" s="11"/>
      <c r="H17" s="12"/>
      <c r="I17" s="11"/>
      <c r="J17" s="9"/>
      <c r="K17" s="49"/>
    </row>
    <row r="18" spans="1:11" ht="21" x14ac:dyDescent="0.35">
      <c r="A18" s="8"/>
      <c r="B18" s="111" t="s">
        <v>35</v>
      </c>
      <c r="C18" s="111"/>
      <c r="D18" s="11"/>
      <c r="E18" s="11"/>
      <c r="F18" s="11"/>
      <c r="G18" s="11"/>
      <c r="H18" s="12"/>
      <c r="I18" s="11"/>
      <c r="J18" s="9"/>
      <c r="K18" s="49"/>
    </row>
    <row r="19" spans="1:11" ht="6" customHeight="1" thickBot="1" x14ac:dyDescent="0.3">
      <c r="A19" s="8"/>
      <c r="B19" s="9"/>
      <c r="C19" s="9"/>
      <c r="D19" s="9"/>
      <c r="E19" s="9"/>
      <c r="F19" s="9"/>
      <c r="G19" s="9"/>
      <c r="H19" s="10"/>
      <c r="I19" s="9"/>
      <c r="J19" s="98"/>
      <c r="K19" s="49"/>
    </row>
    <row r="20" spans="1:11" ht="15.75" thickBot="1" x14ac:dyDescent="0.3">
      <c r="A20" s="8"/>
      <c r="B20" s="9"/>
      <c r="C20" s="70" t="s">
        <v>34</v>
      </c>
      <c r="D20" s="71"/>
      <c r="E20" s="72"/>
      <c r="F20" s="9"/>
      <c r="G20" s="9"/>
      <c r="H20" s="10"/>
      <c r="I20" s="9"/>
      <c r="J20" s="98"/>
      <c r="K20" s="49"/>
    </row>
    <row r="21" spans="1:11" ht="6" customHeight="1" x14ac:dyDescent="0.25">
      <c r="A21" s="8"/>
      <c r="B21" s="9"/>
      <c r="C21" s="9"/>
      <c r="D21" s="9"/>
      <c r="E21" s="9"/>
      <c r="F21" s="9"/>
      <c r="G21" s="9"/>
      <c r="H21" s="10"/>
      <c r="I21" s="9"/>
      <c r="J21" s="98"/>
      <c r="K21" s="49"/>
    </row>
    <row r="22" spans="1:11" ht="30" x14ac:dyDescent="0.25">
      <c r="A22" s="8"/>
      <c r="B22" s="74"/>
      <c r="C22" s="75"/>
      <c r="D22" s="75"/>
      <c r="E22" s="76"/>
      <c r="F22" s="13" t="s">
        <v>13</v>
      </c>
      <c r="G22" s="13" t="s">
        <v>12</v>
      </c>
      <c r="H22" s="14" t="s">
        <v>11</v>
      </c>
      <c r="I22" s="13" t="s">
        <v>17</v>
      </c>
      <c r="J22" s="9"/>
      <c r="K22" s="49"/>
    </row>
    <row r="23" spans="1:11" ht="15.75" x14ac:dyDescent="0.25">
      <c r="A23" s="8"/>
      <c r="B23" s="100" t="s">
        <v>16</v>
      </c>
      <c r="C23" s="100"/>
      <c r="D23" s="100"/>
      <c r="E23" s="100"/>
      <c r="F23" s="15" t="s">
        <v>36</v>
      </c>
      <c r="G23" s="16">
        <v>17000</v>
      </c>
      <c r="H23" s="2">
        <v>0</v>
      </c>
      <c r="I23" s="1">
        <f>G23*H23</f>
        <v>0</v>
      </c>
      <c r="J23" s="9" t="str">
        <f>IFERROR(IF((LEN(H23)-SEARCH(",",H23)&gt;2),"Quantidade máxima de casas decimais é 2",""),"")</f>
        <v/>
      </c>
      <c r="K23" s="49"/>
    </row>
    <row r="24" spans="1:11" x14ac:dyDescent="0.25">
      <c r="A24" s="8"/>
      <c r="B24" s="73" t="s">
        <v>33</v>
      </c>
      <c r="C24" s="73"/>
      <c r="D24" s="73"/>
      <c r="E24" s="73"/>
      <c r="F24" s="73"/>
      <c r="G24" s="73"/>
      <c r="H24" s="73"/>
      <c r="I24" s="1">
        <f>I23</f>
        <v>0</v>
      </c>
      <c r="J24" s="9"/>
      <c r="K24" s="49"/>
    </row>
    <row r="25" spans="1:11" ht="8.25" customHeight="1" thickBot="1" x14ac:dyDescent="0.3">
      <c r="A25" s="8"/>
      <c r="B25" s="9"/>
      <c r="C25" s="9"/>
      <c r="D25" s="9"/>
      <c r="E25" s="9"/>
      <c r="F25" s="9"/>
      <c r="G25" s="9"/>
      <c r="H25" s="10"/>
      <c r="I25" s="9"/>
      <c r="J25" s="41"/>
      <c r="K25" s="49"/>
    </row>
    <row r="26" spans="1:11" ht="15.75" thickBot="1" x14ac:dyDescent="0.3">
      <c r="A26" s="8"/>
      <c r="B26" s="9"/>
      <c r="C26" s="70" t="s">
        <v>32</v>
      </c>
      <c r="D26" s="71"/>
      <c r="E26" s="71"/>
      <c r="F26" s="72"/>
      <c r="G26" s="9"/>
      <c r="H26" s="10"/>
      <c r="I26" s="9"/>
      <c r="J26" s="9"/>
      <c r="K26" s="49"/>
    </row>
    <row r="27" spans="1:11" ht="8.25" customHeight="1" x14ac:dyDescent="0.25">
      <c r="A27" s="8"/>
      <c r="B27" s="9"/>
      <c r="C27" s="9"/>
      <c r="D27" s="9"/>
      <c r="E27" s="9"/>
      <c r="F27" s="9"/>
      <c r="G27" s="9"/>
      <c r="H27" s="10"/>
      <c r="I27" s="9"/>
      <c r="J27" s="9"/>
      <c r="K27" s="49"/>
    </row>
    <row r="28" spans="1:11" ht="30" x14ac:dyDescent="0.25">
      <c r="A28" s="8"/>
      <c r="B28" s="74"/>
      <c r="C28" s="75"/>
      <c r="D28" s="75"/>
      <c r="E28" s="76"/>
      <c r="F28" s="13" t="s">
        <v>13</v>
      </c>
      <c r="G28" s="13" t="s">
        <v>12</v>
      </c>
      <c r="H28" s="14" t="s">
        <v>11</v>
      </c>
      <c r="I28" s="13" t="s">
        <v>10</v>
      </c>
      <c r="J28" s="9"/>
      <c r="K28" s="49"/>
    </row>
    <row r="29" spans="1:11" x14ac:dyDescent="0.25">
      <c r="A29" s="8"/>
      <c r="B29" s="77" t="s">
        <v>9</v>
      </c>
      <c r="C29" s="77"/>
      <c r="D29" s="77"/>
      <c r="E29" s="77"/>
      <c r="F29" s="15" t="s">
        <v>36</v>
      </c>
      <c r="G29" s="17">
        <v>17000</v>
      </c>
      <c r="H29" s="2">
        <v>0</v>
      </c>
      <c r="I29" s="1">
        <f t="shared" ref="I29:I34" si="0">G29*H29</f>
        <v>0</v>
      </c>
      <c r="J29" s="9" t="str">
        <f>IFERROR(IF((LEN(H29)-SEARCH(",",H29)&gt;2),"Quantidade máxima de casas decimais é 2",""),"")</f>
        <v/>
      </c>
      <c r="K29" s="49"/>
    </row>
    <row r="30" spans="1:11" x14ac:dyDescent="0.25">
      <c r="A30" s="8"/>
      <c r="B30" s="78" t="s">
        <v>24</v>
      </c>
      <c r="C30" s="78"/>
      <c r="D30" s="78"/>
      <c r="E30" s="78"/>
      <c r="F30" s="15" t="s">
        <v>22</v>
      </c>
      <c r="G30" s="15">
        <v>300</v>
      </c>
      <c r="H30" s="2">
        <v>0</v>
      </c>
      <c r="I30" s="1">
        <f t="shared" si="0"/>
        <v>0</v>
      </c>
      <c r="J30" s="9" t="str">
        <f>IFERROR(IF((LEN(H30)-SEARCH(",",H30)&gt;2),"Quantidade máxima de casas decimais é 2",""),"")</f>
        <v/>
      </c>
      <c r="K30" s="49"/>
    </row>
    <row r="31" spans="1:11" ht="15.75" customHeight="1" x14ac:dyDescent="0.25">
      <c r="A31" s="8"/>
      <c r="B31" s="78" t="s">
        <v>7</v>
      </c>
      <c r="C31" s="78"/>
      <c r="D31" s="78"/>
      <c r="E31" s="78"/>
      <c r="F31" s="15" t="s">
        <v>36</v>
      </c>
      <c r="G31" s="15">
        <v>100</v>
      </c>
      <c r="H31" s="2">
        <v>0</v>
      </c>
      <c r="I31" s="1">
        <f t="shared" si="0"/>
        <v>0</v>
      </c>
      <c r="J31" s="9"/>
      <c r="K31" s="49"/>
    </row>
    <row r="32" spans="1:11" x14ac:dyDescent="0.25">
      <c r="A32" s="8"/>
      <c r="B32" s="78" t="s">
        <v>6</v>
      </c>
      <c r="C32" s="78"/>
      <c r="D32" s="78"/>
      <c r="E32" s="78"/>
      <c r="F32" s="15" t="s">
        <v>36</v>
      </c>
      <c r="G32" s="15">
        <v>100</v>
      </c>
      <c r="H32" s="18">
        <f>H29</f>
        <v>0</v>
      </c>
      <c r="I32" s="1">
        <f t="shared" si="0"/>
        <v>0</v>
      </c>
      <c r="J32" s="9"/>
      <c r="K32" s="49"/>
    </row>
    <row r="33" spans="1:11" x14ac:dyDescent="0.25">
      <c r="A33" s="8"/>
      <c r="B33" s="78" t="s">
        <v>5</v>
      </c>
      <c r="C33" s="78"/>
      <c r="D33" s="78"/>
      <c r="E33" s="78"/>
      <c r="F33" s="15" t="s">
        <v>22</v>
      </c>
      <c r="G33" s="15">
        <v>180</v>
      </c>
      <c r="H33" s="2">
        <v>0</v>
      </c>
      <c r="I33" s="1">
        <f t="shared" si="0"/>
        <v>0</v>
      </c>
      <c r="J33" s="9" t="str">
        <f>IFERROR(IF((LEN(H33)-SEARCH(",",H33)&gt;2),"Quantidade máxima de casas decimais é 2",""),"")</f>
        <v/>
      </c>
      <c r="K33" s="49"/>
    </row>
    <row r="34" spans="1:11" ht="15.75" x14ac:dyDescent="0.25">
      <c r="A34" s="8"/>
      <c r="B34" s="101" t="s">
        <v>4</v>
      </c>
      <c r="C34" s="101"/>
      <c r="D34" s="101"/>
      <c r="E34" s="101"/>
      <c r="F34" s="19" t="s">
        <v>22</v>
      </c>
      <c r="G34" s="20">
        <v>180</v>
      </c>
      <c r="H34" s="3">
        <v>0</v>
      </c>
      <c r="I34" s="1">
        <f t="shared" si="0"/>
        <v>0</v>
      </c>
      <c r="J34" s="9" t="str">
        <f>IFERROR(IF((LEN(H34)-SEARCH(",",H34)&gt;2),"Quantidade máxima de casas decimais é 2",""),"")</f>
        <v/>
      </c>
      <c r="K34" s="49"/>
    </row>
    <row r="35" spans="1:11" x14ac:dyDescent="0.25">
      <c r="A35" s="8"/>
      <c r="B35" s="73" t="s">
        <v>31</v>
      </c>
      <c r="C35" s="73"/>
      <c r="D35" s="73"/>
      <c r="E35" s="73"/>
      <c r="F35" s="73"/>
      <c r="G35" s="73"/>
      <c r="H35" s="73"/>
      <c r="I35" s="1">
        <f>SUM(I29:I34)</f>
        <v>0</v>
      </c>
      <c r="J35" s="9"/>
      <c r="K35" s="49"/>
    </row>
    <row r="36" spans="1:11" ht="21" x14ac:dyDescent="0.35">
      <c r="A36" s="8"/>
      <c r="B36" s="73" t="s">
        <v>30</v>
      </c>
      <c r="C36" s="73"/>
      <c r="D36" s="73"/>
      <c r="E36" s="73"/>
      <c r="F36" s="73"/>
      <c r="G36" s="73"/>
      <c r="H36" s="73"/>
      <c r="I36" s="1">
        <f>I35*12</f>
        <v>0</v>
      </c>
      <c r="J36" s="11"/>
      <c r="K36" s="49"/>
    </row>
    <row r="37" spans="1:11" ht="8.25" customHeight="1" x14ac:dyDescent="0.25">
      <c r="A37" s="8"/>
      <c r="B37" s="96"/>
      <c r="C37" s="96"/>
      <c r="D37" s="96"/>
      <c r="E37" s="96"/>
      <c r="F37" s="96"/>
      <c r="G37" s="96"/>
      <c r="H37" s="96"/>
      <c r="I37" s="9"/>
      <c r="J37" s="9"/>
      <c r="K37" s="49"/>
    </row>
    <row r="38" spans="1:11" ht="18" customHeight="1" x14ac:dyDescent="0.25">
      <c r="A38" s="8"/>
      <c r="B38" s="40"/>
      <c r="C38" s="40"/>
      <c r="D38" s="40"/>
      <c r="E38" s="40"/>
      <c r="F38" s="40"/>
      <c r="G38" s="40"/>
      <c r="H38" s="21"/>
      <c r="I38" s="9"/>
      <c r="J38" s="9"/>
      <c r="K38" s="49"/>
    </row>
    <row r="39" spans="1:11" ht="21" x14ac:dyDescent="0.35">
      <c r="A39" s="8"/>
      <c r="B39" s="111" t="s">
        <v>29</v>
      </c>
      <c r="C39" s="111"/>
      <c r="D39" s="11"/>
      <c r="E39" s="11"/>
      <c r="F39" s="11"/>
      <c r="G39" s="11"/>
      <c r="H39" s="12"/>
      <c r="I39" s="11"/>
      <c r="J39" s="9"/>
      <c r="K39" s="49"/>
    </row>
    <row r="40" spans="1:11" ht="15.75" thickBot="1" x14ac:dyDescent="0.3">
      <c r="A40" s="8"/>
      <c r="B40" s="9"/>
      <c r="C40" s="9"/>
      <c r="D40" s="9"/>
      <c r="E40" s="9"/>
      <c r="F40" s="9"/>
      <c r="G40" s="9"/>
      <c r="H40" s="10"/>
      <c r="I40" s="9"/>
      <c r="J40" s="98"/>
      <c r="K40" s="49"/>
    </row>
    <row r="41" spans="1:11" ht="15.75" thickBot="1" x14ac:dyDescent="0.3">
      <c r="A41" s="8"/>
      <c r="B41" s="9"/>
      <c r="C41" s="70" t="s">
        <v>28</v>
      </c>
      <c r="D41" s="71"/>
      <c r="E41" s="72"/>
      <c r="F41" s="9"/>
      <c r="G41" s="9"/>
      <c r="H41" s="10"/>
      <c r="I41" s="9"/>
      <c r="J41" s="98"/>
      <c r="K41" s="49"/>
    </row>
    <row r="42" spans="1:11" x14ac:dyDescent="0.25">
      <c r="A42" s="8"/>
      <c r="B42" s="9"/>
      <c r="C42" s="9"/>
      <c r="D42" s="9"/>
      <c r="E42" s="9"/>
      <c r="F42" s="9"/>
      <c r="G42" s="9"/>
      <c r="H42" s="10"/>
      <c r="I42" s="9"/>
      <c r="J42" s="98"/>
      <c r="K42" s="49"/>
    </row>
    <row r="43" spans="1:11" ht="30" x14ac:dyDescent="0.25">
      <c r="A43" s="8"/>
      <c r="B43" s="74"/>
      <c r="C43" s="75"/>
      <c r="D43" s="75"/>
      <c r="E43" s="76"/>
      <c r="F43" s="13" t="s">
        <v>13</v>
      </c>
      <c r="G43" s="13" t="s">
        <v>12</v>
      </c>
      <c r="H43" s="14" t="s">
        <v>11</v>
      </c>
      <c r="I43" s="13" t="s">
        <v>17</v>
      </c>
      <c r="J43" s="9"/>
      <c r="K43" s="49"/>
    </row>
    <row r="44" spans="1:11" ht="15.75" x14ac:dyDescent="0.25">
      <c r="A44" s="8"/>
      <c r="B44" s="100" t="s">
        <v>16</v>
      </c>
      <c r="C44" s="100"/>
      <c r="D44" s="100"/>
      <c r="E44" s="100"/>
      <c r="F44" s="15" t="s">
        <v>36</v>
      </c>
      <c r="G44" s="16">
        <v>54400</v>
      </c>
      <c r="H44" s="22">
        <f>H23</f>
        <v>0</v>
      </c>
      <c r="I44" s="1">
        <f>G44*H44</f>
        <v>0</v>
      </c>
      <c r="J44" s="9"/>
      <c r="K44" s="49"/>
    </row>
    <row r="45" spans="1:11" ht="36.75" customHeight="1" x14ac:dyDescent="0.25">
      <c r="A45" s="8"/>
      <c r="B45" s="100" t="s">
        <v>27</v>
      </c>
      <c r="C45" s="100"/>
      <c r="D45" s="100"/>
      <c r="E45" s="100"/>
      <c r="F45" s="39" t="s">
        <v>23</v>
      </c>
      <c r="G45" s="16">
        <v>53315</v>
      </c>
      <c r="H45" s="3">
        <v>0</v>
      </c>
      <c r="I45" s="1">
        <f>G45*H45</f>
        <v>0</v>
      </c>
      <c r="J45" s="42" t="str">
        <f>IFERROR(IF((LEN(H45)-SEARCH(",",H45)&gt;2),"Quantidade máxima de casas decimais é 2",""),"")</f>
        <v/>
      </c>
      <c r="K45" s="49"/>
    </row>
    <row r="46" spans="1:11" x14ac:dyDescent="0.25">
      <c r="A46" s="8"/>
      <c r="B46" s="73" t="s">
        <v>26</v>
      </c>
      <c r="C46" s="73"/>
      <c r="D46" s="73"/>
      <c r="E46" s="73"/>
      <c r="F46" s="73"/>
      <c r="G46" s="73"/>
      <c r="H46" s="73"/>
      <c r="I46" s="1">
        <f>SUM(I44:I45)</f>
        <v>0</v>
      </c>
      <c r="J46" s="9"/>
      <c r="K46" s="49"/>
    </row>
    <row r="47" spans="1:11" ht="8.25" customHeight="1" x14ac:dyDescent="0.25">
      <c r="A47" s="8"/>
      <c r="B47" s="9"/>
      <c r="C47" s="9"/>
      <c r="D47" s="9"/>
      <c r="E47" s="9"/>
      <c r="F47" s="9"/>
      <c r="G47" s="9"/>
      <c r="H47" s="10"/>
      <c r="I47" s="9"/>
      <c r="J47" s="9"/>
      <c r="K47" s="49"/>
    </row>
    <row r="48" spans="1:11" ht="8.25" customHeight="1" thickBot="1" x14ac:dyDescent="0.3">
      <c r="A48" s="8"/>
      <c r="B48" s="9"/>
      <c r="C48" s="9"/>
      <c r="D48" s="9"/>
      <c r="E48" s="9"/>
      <c r="F48" s="9"/>
      <c r="G48" s="9"/>
      <c r="H48" s="10"/>
      <c r="I48" s="9"/>
      <c r="J48" s="9"/>
      <c r="K48" s="49"/>
    </row>
    <row r="49" spans="1:11" ht="15.75" thickBot="1" x14ac:dyDescent="0.3">
      <c r="A49" s="8"/>
      <c r="B49" s="9"/>
      <c r="C49" s="70" t="s">
        <v>25</v>
      </c>
      <c r="D49" s="71"/>
      <c r="E49" s="71"/>
      <c r="F49" s="72"/>
      <c r="G49" s="9"/>
      <c r="H49" s="10"/>
      <c r="I49" s="9"/>
      <c r="J49" s="9"/>
      <c r="K49" s="49"/>
    </row>
    <row r="50" spans="1:11" x14ac:dyDescent="0.25">
      <c r="A50" s="8"/>
      <c r="B50" s="9"/>
      <c r="C50" s="9"/>
      <c r="D50" s="9"/>
      <c r="E50" s="9"/>
      <c r="F50" s="9"/>
      <c r="G50" s="9"/>
      <c r="H50" s="10"/>
      <c r="I50" s="9"/>
      <c r="J50" s="9"/>
      <c r="K50" s="49"/>
    </row>
    <row r="51" spans="1:11" ht="30" x14ac:dyDescent="0.25">
      <c r="A51" s="8"/>
      <c r="B51" s="74"/>
      <c r="C51" s="75"/>
      <c r="D51" s="75"/>
      <c r="E51" s="76"/>
      <c r="F51" s="13" t="s">
        <v>13</v>
      </c>
      <c r="G51" s="13" t="s">
        <v>12</v>
      </c>
      <c r="H51" s="14" t="s">
        <v>11</v>
      </c>
      <c r="I51" s="13" t="s">
        <v>10</v>
      </c>
      <c r="J51" s="9"/>
      <c r="K51" s="49"/>
    </row>
    <row r="52" spans="1:11" x14ac:dyDescent="0.25">
      <c r="A52" s="8"/>
      <c r="B52" s="77" t="s">
        <v>9</v>
      </c>
      <c r="C52" s="77"/>
      <c r="D52" s="77"/>
      <c r="E52" s="77"/>
      <c r="F52" s="15" t="s">
        <v>36</v>
      </c>
      <c r="G52" s="16">
        <v>54900</v>
      </c>
      <c r="H52" s="18">
        <f>H29</f>
        <v>0</v>
      </c>
      <c r="I52" s="1">
        <f t="shared" ref="I52:I58" si="1">G52*H52</f>
        <v>0</v>
      </c>
      <c r="J52" s="9"/>
      <c r="K52" s="49"/>
    </row>
    <row r="53" spans="1:11" x14ac:dyDescent="0.25">
      <c r="A53" s="8"/>
      <c r="B53" s="78" t="s">
        <v>24</v>
      </c>
      <c r="C53" s="78"/>
      <c r="D53" s="78"/>
      <c r="E53" s="78"/>
      <c r="F53" s="15" t="s">
        <v>22</v>
      </c>
      <c r="G53" s="15">
        <v>900</v>
      </c>
      <c r="H53" s="18">
        <f>H30</f>
        <v>0</v>
      </c>
      <c r="I53" s="1">
        <f t="shared" si="1"/>
        <v>0</v>
      </c>
      <c r="J53" s="9"/>
      <c r="K53" s="49"/>
    </row>
    <row r="54" spans="1:11" x14ac:dyDescent="0.25">
      <c r="A54" s="8"/>
      <c r="B54" s="78" t="s">
        <v>7</v>
      </c>
      <c r="C54" s="78"/>
      <c r="D54" s="78"/>
      <c r="E54" s="78"/>
      <c r="F54" s="15" t="s">
        <v>36</v>
      </c>
      <c r="G54" s="15">
        <v>300</v>
      </c>
      <c r="H54" s="18">
        <f>H31</f>
        <v>0</v>
      </c>
      <c r="I54" s="1">
        <f t="shared" si="1"/>
        <v>0</v>
      </c>
      <c r="J54" s="9"/>
      <c r="K54" s="49"/>
    </row>
    <row r="55" spans="1:11" x14ac:dyDescent="0.25">
      <c r="A55" s="8"/>
      <c r="B55" s="78" t="s">
        <v>6</v>
      </c>
      <c r="C55" s="78"/>
      <c r="D55" s="78"/>
      <c r="E55" s="78"/>
      <c r="F55" s="15" t="s">
        <v>36</v>
      </c>
      <c r="G55" s="15">
        <v>300</v>
      </c>
      <c r="H55" s="18">
        <f>H52</f>
        <v>0</v>
      </c>
      <c r="I55" s="1">
        <f t="shared" si="1"/>
        <v>0</v>
      </c>
      <c r="J55" s="9"/>
      <c r="K55" s="49"/>
    </row>
    <row r="56" spans="1:11" x14ac:dyDescent="0.25">
      <c r="A56" s="8"/>
      <c r="B56" s="78" t="s">
        <v>5</v>
      </c>
      <c r="C56" s="78"/>
      <c r="D56" s="78"/>
      <c r="E56" s="78"/>
      <c r="F56" s="15" t="s">
        <v>22</v>
      </c>
      <c r="G56" s="15">
        <v>750</v>
      </c>
      <c r="H56" s="18">
        <f>H33</f>
        <v>0</v>
      </c>
      <c r="I56" s="1">
        <f t="shared" si="1"/>
        <v>0</v>
      </c>
      <c r="J56" s="9"/>
      <c r="K56" s="49"/>
    </row>
    <row r="57" spans="1:11" ht="36.75" customHeight="1" x14ac:dyDescent="0.25">
      <c r="A57" s="8"/>
      <c r="B57" s="78"/>
      <c r="C57" s="78"/>
      <c r="D57" s="78"/>
      <c r="E57" s="78"/>
      <c r="F57" s="39" t="s">
        <v>23</v>
      </c>
      <c r="G57" s="15">
        <v>10</v>
      </c>
      <c r="H57" s="2">
        <v>0</v>
      </c>
      <c r="I57" s="1">
        <f t="shared" si="1"/>
        <v>0</v>
      </c>
      <c r="J57" s="42" t="str">
        <f>IFERROR(IF((LEN(H57)-SEARCH(",",H57)&gt;2),"Quantidade máxima de casas decimais é 2",""),"")</f>
        <v/>
      </c>
      <c r="K57" s="49"/>
    </row>
    <row r="58" spans="1:11" ht="15.75" x14ac:dyDescent="0.25">
      <c r="A58" s="8"/>
      <c r="B58" s="101" t="s">
        <v>4</v>
      </c>
      <c r="C58" s="101"/>
      <c r="D58" s="101"/>
      <c r="E58" s="101"/>
      <c r="F58" s="19" t="s">
        <v>22</v>
      </c>
      <c r="G58" s="20">
        <v>900</v>
      </c>
      <c r="H58" s="23">
        <f>H34</f>
        <v>0</v>
      </c>
      <c r="I58" s="24">
        <f t="shared" si="1"/>
        <v>0</v>
      </c>
      <c r="J58" s="9"/>
      <c r="K58" s="49"/>
    </row>
    <row r="59" spans="1:11" x14ac:dyDescent="0.25">
      <c r="A59" s="8"/>
      <c r="B59" s="73" t="s">
        <v>21</v>
      </c>
      <c r="C59" s="73"/>
      <c r="D59" s="73"/>
      <c r="E59" s="73"/>
      <c r="F59" s="73"/>
      <c r="G59" s="73"/>
      <c r="H59" s="73"/>
      <c r="I59" s="1">
        <f>SUM(I52:I58)</f>
        <v>0</v>
      </c>
      <c r="J59" s="9"/>
      <c r="K59" s="49"/>
    </row>
    <row r="60" spans="1:11" x14ac:dyDescent="0.25">
      <c r="A60" s="8"/>
      <c r="B60" s="73" t="s">
        <v>20</v>
      </c>
      <c r="C60" s="73"/>
      <c r="D60" s="73"/>
      <c r="E60" s="73"/>
      <c r="F60" s="73"/>
      <c r="G60" s="73"/>
      <c r="H60" s="73"/>
      <c r="I60" s="1">
        <f>I59*12</f>
        <v>0</v>
      </c>
      <c r="J60" s="9"/>
      <c r="K60" s="49"/>
    </row>
    <row r="61" spans="1:11" ht="15" customHeight="1" x14ac:dyDescent="0.25">
      <c r="A61" s="8"/>
      <c r="B61" s="25"/>
      <c r="C61" s="25"/>
      <c r="D61" s="25"/>
      <c r="E61" s="25"/>
      <c r="F61" s="25"/>
      <c r="G61" s="25"/>
      <c r="H61" s="26"/>
      <c r="I61" s="9"/>
      <c r="J61" s="9"/>
      <c r="K61" s="49"/>
    </row>
    <row r="62" spans="1:11" ht="12" customHeight="1" x14ac:dyDescent="0.25">
      <c r="A62" s="8"/>
      <c r="B62" s="9"/>
      <c r="C62" s="9"/>
      <c r="D62" s="9"/>
      <c r="E62" s="9"/>
      <c r="F62" s="9"/>
      <c r="G62" s="9"/>
      <c r="H62" s="10"/>
      <c r="I62" s="9"/>
      <c r="J62" s="9"/>
      <c r="K62" s="49"/>
    </row>
    <row r="63" spans="1:11" ht="15.75" x14ac:dyDescent="0.25">
      <c r="A63" s="8"/>
      <c r="B63" s="112" t="s">
        <v>19</v>
      </c>
      <c r="C63" s="112"/>
      <c r="D63" s="9"/>
      <c r="E63" s="9"/>
      <c r="F63" s="9"/>
      <c r="G63" s="9"/>
      <c r="H63" s="10"/>
      <c r="I63" s="9"/>
      <c r="J63" s="38"/>
      <c r="K63" s="49"/>
    </row>
    <row r="64" spans="1:11" ht="8.25" customHeight="1" x14ac:dyDescent="0.25">
      <c r="A64" s="8"/>
      <c r="B64" s="9"/>
      <c r="C64" s="9"/>
      <c r="D64" s="9"/>
      <c r="E64" s="9"/>
      <c r="F64" s="9"/>
      <c r="G64" s="9"/>
      <c r="H64" s="10"/>
      <c r="I64" s="9"/>
      <c r="J64" s="113"/>
      <c r="K64" s="49"/>
    </row>
    <row r="65" spans="1:11" ht="8.25" customHeight="1" thickBot="1" x14ac:dyDescent="0.3">
      <c r="A65" s="8"/>
      <c r="B65" s="27"/>
      <c r="C65" s="27"/>
      <c r="D65" s="27"/>
      <c r="E65" s="27"/>
      <c r="F65" s="27"/>
      <c r="G65" s="27"/>
      <c r="H65" s="28"/>
      <c r="I65" s="27"/>
      <c r="J65" s="113"/>
      <c r="K65" s="49"/>
    </row>
    <row r="66" spans="1:11" ht="16.5" thickBot="1" x14ac:dyDescent="0.3">
      <c r="A66" s="8"/>
      <c r="B66" s="27"/>
      <c r="C66" s="106" t="s">
        <v>18</v>
      </c>
      <c r="D66" s="107"/>
      <c r="E66" s="108"/>
      <c r="F66" s="27"/>
      <c r="G66" s="27"/>
      <c r="H66" s="28"/>
      <c r="I66" s="27"/>
      <c r="J66" s="38"/>
      <c r="K66" s="49"/>
    </row>
    <row r="67" spans="1:11" ht="8.25" customHeight="1" x14ac:dyDescent="0.25">
      <c r="A67" s="8"/>
      <c r="B67" s="27"/>
      <c r="C67" s="27"/>
      <c r="D67" s="27"/>
      <c r="E67" s="27"/>
      <c r="F67" s="27"/>
      <c r="G67" s="27"/>
      <c r="H67" s="28"/>
      <c r="I67" s="27"/>
      <c r="J67" s="9"/>
      <c r="K67" s="49"/>
    </row>
    <row r="68" spans="1:11" ht="31.5" x14ac:dyDescent="0.25">
      <c r="A68" s="8"/>
      <c r="B68" s="102"/>
      <c r="C68" s="103"/>
      <c r="D68" s="103"/>
      <c r="E68" s="104"/>
      <c r="F68" s="29" t="s">
        <v>13</v>
      </c>
      <c r="G68" s="29" t="s">
        <v>12</v>
      </c>
      <c r="H68" s="30" t="s">
        <v>11</v>
      </c>
      <c r="I68" s="29" t="s">
        <v>17</v>
      </c>
      <c r="J68" s="9"/>
      <c r="K68" s="49"/>
    </row>
    <row r="69" spans="1:11" ht="15.75" x14ac:dyDescent="0.25">
      <c r="A69" s="8"/>
      <c r="B69" s="100" t="s">
        <v>16</v>
      </c>
      <c r="C69" s="100"/>
      <c r="D69" s="100"/>
      <c r="E69" s="100"/>
      <c r="F69" s="15" t="s">
        <v>36</v>
      </c>
      <c r="G69" s="20">
        <v>8800</v>
      </c>
      <c r="H69" s="23">
        <f>H44</f>
        <v>0</v>
      </c>
      <c r="I69" s="31">
        <f>G69*H69</f>
        <v>0</v>
      </c>
      <c r="J69" s="9"/>
      <c r="K69" s="49"/>
    </row>
    <row r="70" spans="1:11" ht="15.75" x14ac:dyDescent="0.25">
      <c r="A70" s="8"/>
      <c r="B70" s="99" t="s">
        <v>15</v>
      </c>
      <c r="C70" s="99"/>
      <c r="D70" s="99"/>
      <c r="E70" s="99"/>
      <c r="F70" s="99"/>
      <c r="G70" s="99"/>
      <c r="H70" s="99"/>
      <c r="I70" s="31">
        <f>SUM(I69:I69)</f>
        <v>0</v>
      </c>
      <c r="J70" s="9"/>
      <c r="K70" s="49"/>
    </row>
    <row r="71" spans="1:11" ht="8.25" customHeight="1" x14ac:dyDescent="0.25">
      <c r="A71" s="8"/>
      <c r="B71" s="114"/>
      <c r="C71" s="114"/>
      <c r="D71" s="114"/>
      <c r="E71" s="114"/>
      <c r="F71" s="114"/>
      <c r="G71" s="114"/>
      <c r="H71" s="114"/>
      <c r="I71" s="114"/>
      <c r="J71" s="9"/>
      <c r="K71" s="49"/>
    </row>
    <row r="72" spans="1:11" ht="8.25" customHeight="1" thickBot="1" x14ac:dyDescent="0.3">
      <c r="A72" s="8"/>
      <c r="B72" s="27"/>
      <c r="C72" s="27"/>
      <c r="D72" s="27"/>
      <c r="E72" s="27"/>
      <c r="F72" s="27"/>
      <c r="G72" s="27"/>
      <c r="H72" s="28"/>
      <c r="I72" s="27"/>
      <c r="J72" s="9"/>
      <c r="K72" s="49"/>
    </row>
    <row r="73" spans="1:11" ht="16.5" thickBot="1" x14ac:dyDescent="0.3">
      <c r="A73" s="8"/>
      <c r="B73" s="27"/>
      <c r="C73" s="106" t="s">
        <v>14</v>
      </c>
      <c r="D73" s="107"/>
      <c r="E73" s="107"/>
      <c r="F73" s="108"/>
      <c r="G73" s="27"/>
      <c r="H73" s="28"/>
      <c r="I73" s="27"/>
      <c r="J73" s="9"/>
      <c r="K73" s="49"/>
    </row>
    <row r="74" spans="1:11" ht="6.75" customHeight="1" x14ac:dyDescent="0.25">
      <c r="A74" s="8"/>
      <c r="B74" s="27"/>
      <c r="C74" s="27"/>
      <c r="D74" s="27"/>
      <c r="E74" s="27"/>
      <c r="F74" s="27"/>
      <c r="G74" s="27"/>
      <c r="H74" s="28"/>
      <c r="I74" s="27"/>
      <c r="J74" s="9"/>
      <c r="K74" s="49"/>
    </row>
    <row r="75" spans="1:11" ht="31.5" x14ac:dyDescent="0.25">
      <c r="A75" s="8"/>
      <c r="B75" s="102"/>
      <c r="C75" s="103"/>
      <c r="D75" s="103"/>
      <c r="E75" s="104"/>
      <c r="F75" s="29" t="s">
        <v>13</v>
      </c>
      <c r="G75" s="29" t="s">
        <v>12</v>
      </c>
      <c r="H75" s="30" t="s">
        <v>11</v>
      </c>
      <c r="I75" s="29" t="s">
        <v>10</v>
      </c>
      <c r="J75" s="9"/>
      <c r="K75" s="49"/>
    </row>
    <row r="76" spans="1:11" ht="15.75" x14ac:dyDescent="0.25">
      <c r="A76" s="8"/>
      <c r="B76" s="105" t="s">
        <v>9</v>
      </c>
      <c r="C76" s="105"/>
      <c r="D76" s="105"/>
      <c r="E76" s="105"/>
      <c r="F76" s="15" t="s">
        <v>36</v>
      </c>
      <c r="G76" s="20">
        <v>8800</v>
      </c>
      <c r="H76" s="32">
        <f>H52</f>
        <v>0</v>
      </c>
      <c r="I76" s="31">
        <f t="shared" ref="I76:I81" si="2">G76*H76</f>
        <v>0</v>
      </c>
      <c r="J76" s="9"/>
      <c r="K76" s="49"/>
    </row>
    <row r="77" spans="1:11" ht="15.75" x14ac:dyDescent="0.25">
      <c r="A77" s="8"/>
      <c r="B77" s="78" t="s">
        <v>8</v>
      </c>
      <c r="C77" s="78"/>
      <c r="D77" s="78"/>
      <c r="E77" s="78"/>
      <c r="F77" s="15" t="s">
        <v>36</v>
      </c>
      <c r="G77" s="15">
        <v>900</v>
      </c>
      <c r="H77" s="3">
        <v>0</v>
      </c>
      <c r="I77" s="1">
        <f t="shared" si="2"/>
        <v>0</v>
      </c>
      <c r="J77" s="42" t="str">
        <f>IFERROR(IF((LEN(H77)-SEARCH(",",H77)&gt;2),"Quantidade máxima de casas decimais é 2",""),"")</f>
        <v/>
      </c>
      <c r="K77" s="49"/>
    </row>
    <row r="78" spans="1:11" x14ac:dyDescent="0.25">
      <c r="A78" s="8"/>
      <c r="B78" s="78" t="s">
        <v>7</v>
      </c>
      <c r="C78" s="78"/>
      <c r="D78" s="78"/>
      <c r="E78" s="78"/>
      <c r="F78" s="15" t="s">
        <v>36</v>
      </c>
      <c r="G78" s="15">
        <v>900</v>
      </c>
      <c r="H78" s="18">
        <f>H54</f>
        <v>0</v>
      </c>
      <c r="I78" s="1">
        <f t="shared" si="2"/>
        <v>0</v>
      </c>
      <c r="J78" s="9"/>
      <c r="K78" s="49"/>
    </row>
    <row r="79" spans="1:11" x14ac:dyDescent="0.25">
      <c r="A79" s="8"/>
      <c r="B79" s="78" t="s">
        <v>6</v>
      </c>
      <c r="C79" s="78"/>
      <c r="D79" s="78"/>
      <c r="E79" s="78"/>
      <c r="F79" s="15" t="s">
        <v>36</v>
      </c>
      <c r="G79" s="15">
        <v>900</v>
      </c>
      <c r="H79" s="18">
        <f>H76</f>
        <v>0</v>
      </c>
      <c r="I79" s="1">
        <f t="shared" si="2"/>
        <v>0</v>
      </c>
      <c r="J79" s="9"/>
      <c r="K79" s="49"/>
    </row>
    <row r="80" spans="1:11" ht="15.75" x14ac:dyDescent="0.25">
      <c r="A80" s="8"/>
      <c r="B80" s="100" t="s">
        <v>5</v>
      </c>
      <c r="C80" s="100"/>
      <c r="D80" s="100"/>
      <c r="E80" s="100"/>
      <c r="F80" s="15" t="s">
        <v>36</v>
      </c>
      <c r="G80" s="15">
        <v>500</v>
      </c>
      <c r="H80" s="3">
        <v>0</v>
      </c>
      <c r="I80" s="31">
        <f t="shared" si="2"/>
        <v>0</v>
      </c>
      <c r="J80" s="42" t="str">
        <f>IFERROR(IF((LEN(H80)-SEARCH(",",H80)&gt;2),"Quantidade máxima de casas decimais é 2",""),"")</f>
        <v/>
      </c>
      <c r="K80" s="49"/>
    </row>
    <row r="81" spans="1:11" ht="15.75" x14ac:dyDescent="0.25">
      <c r="A81" s="8"/>
      <c r="B81" s="101" t="s">
        <v>4</v>
      </c>
      <c r="C81" s="101"/>
      <c r="D81" s="101"/>
      <c r="E81" s="101"/>
      <c r="F81" s="15" t="s">
        <v>36</v>
      </c>
      <c r="G81" s="20">
        <v>900</v>
      </c>
      <c r="H81" s="3">
        <v>0</v>
      </c>
      <c r="I81" s="31">
        <f t="shared" si="2"/>
        <v>0</v>
      </c>
      <c r="J81" s="42" t="str">
        <f>IFERROR(IF((LEN(H81)-SEARCH(",",H81)&gt;2),"Quantidade máxima de casas decimais é 2",""),"")</f>
        <v/>
      </c>
      <c r="K81" s="49"/>
    </row>
    <row r="82" spans="1:11" ht="15.75" x14ac:dyDescent="0.25">
      <c r="A82" s="8"/>
      <c r="B82" s="99" t="s">
        <v>3</v>
      </c>
      <c r="C82" s="99"/>
      <c r="D82" s="99"/>
      <c r="E82" s="99"/>
      <c r="F82" s="99"/>
      <c r="G82" s="99"/>
      <c r="H82" s="99"/>
      <c r="I82" s="31">
        <f>SUM(I76:I81)</f>
        <v>0</v>
      </c>
      <c r="J82" s="9"/>
      <c r="K82" s="49"/>
    </row>
    <row r="83" spans="1:11" ht="15.75" x14ac:dyDescent="0.25">
      <c r="A83" s="8"/>
      <c r="B83" s="99" t="s">
        <v>2</v>
      </c>
      <c r="C83" s="99"/>
      <c r="D83" s="99"/>
      <c r="E83" s="99"/>
      <c r="F83" s="99"/>
      <c r="G83" s="99"/>
      <c r="H83" s="99"/>
      <c r="I83" s="31">
        <f>I82*12</f>
        <v>0</v>
      </c>
      <c r="J83" s="9"/>
      <c r="K83" s="49"/>
    </row>
    <row r="84" spans="1:11" ht="9" customHeight="1" x14ac:dyDescent="0.25">
      <c r="A84" s="8"/>
      <c r="B84" s="9"/>
      <c r="C84" s="9"/>
      <c r="D84" s="9"/>
      <c r="E84" s="9"/>
      <c r="F84" s="9"/>
      <c r="G84" s="9"/>
      <c r="H84" s="10"/>
      <c r="I84" s="9"/>
      <c r="J84" s="9"/>
      <c r="K84" s="49"/>
    </row>
    <row r="85" spans="1:11" ht="8.25" customHeight="1" thickBot="1" x14ac:dyDescent="0.3">
      <c r="A85" s="8"/>
      <c r="B85" s="9"/>
      <c r="C85" s="9"/>
      <c r="D85" s="9"/>
      <c r="E85" s="9"/>
      <c r="F85" s="9"/>
      <c r="G85" s="9"/>
      <c r="H85" s="10"/>
      <c r="I85" s="9"/>
      <c r="J85" s="9"/>
      <c r="K85" s="49"/>
    </row>
    <row r="86" spans="1:11" ht="19.5" thickBot="1" x14ac:dyDescent="0.35">
      <c r="A86" s="8"/>
      <c r="B86" s="9"/>
      <c r="C86" s="93" t="s">
        <v>47</v>
      </c>
      <c r="D86" s="94"/>
      <c r="E86" s="94"/>
      <c r="F86" s="97"/>
      <c r="G86" s="9"/>
      <c r="H86" s="10"/>
      <c r="I86" s="9"/>
      <c r="J86" s="9"/>
      <c r="K86" s="49"/>
    </row>
    <row r="87" spans="1:11" ht="15.75" thickBot="1" x14ac:dyDescent="0.3">
      <c r="A87" s="8"/>
      <c r="B87" s="9"/>
      <c r="C87" s="9"/>
      <c r="D87" s="9"/>
      <c r="E87" s="9"/>
      <c r="F87" s="9"/>
      <c r="G87" s="9"/>
      <c r="H87" s="10"/>
      <c r="I87" s="9"/>
      <c r="J87" s="9"/>
      <c r="K87" s="49"/>
    </row>
    <row r="88" spans="1:11" ht="15.75" thickBot="1" x14ac:dyDescent="0.3">
      <c r="A88" s="8"/>
      <c r="B88" s="91" t="s">
        <v>1</v>
      </c>
      <c r="C88" s="92"/>
      <c r="D88" s="92"/>
      <c r="E88" s="92"/>
      <c r="F88" s="92"/>
      <c r="G88" s="92"/>
      <c r="H88" s="92"/>
      <c r="I88" s="33">
        <f>I24+I46+I70</f>
        <v>0</v>
      </c>
      <c r="J88" s="9"/>
      <c r="K88" s="49"/>
    </row>
    <row r="89" spans="1:11" ht="15.75" thickBot="1" x14ac:dyDescent="0.3">
      <c r="A89" s="8"/>
      <c r="B89" s="91" t="s">
        <v>0</v>
      </c>
      <c r="C89" s="92"/>
      <c r="D89" s="92"/>
      <c r="E89" s="92"/>
      <c r="F89" s="92"/>
      <c r="G89" s="92"/>
      <c r="H89" s="92"/>
      <c r="I89" s="33">
        <f>I36+I60+I83</f>
        <v>0</v>
      </c>
      <c r="J89" s="9"/>
      <c r="K89" s="49"/>
    </row>
    <row r="90" spans="1:11" ht="19.5" thickBot="1" x14ac:dyDescent="0.35">
      <c r="A90" s="8"/>
      <c r="B90" s="93" t="s">
        <v>50</v>
      </c>
      <c r="C90" s="94"/>
      <c r="D90" s="94"/>
      <c r="E90" s="95"/>
      <c r="F90" s="95"/>
      <c r="G90" s="95"/>
      <c r="H90" s="95"/>
      <c r="I90" s="45">
        <f>I88+I89</f>
        <v>0</v>
      </c>
      <c r="J90" s="9"/>
      <c r="K90" s="49"/>
    </row>
    <row r="91" spans="1:11" ht="15" customHeight="1" x14ac:dyDescent="0.25">
      <c r="A91" s="8"/>
      <c r="B91" s="9"/>
      <c r="C91" s="55" t="s">
        <v>48</v>
      </c>
      <c r="D91" s="56"/>
      <c r="E91" s="59"/>
      <c r="F91" s="60"/>
      <c r="G91" s="60"/>
      <c r="H91" s="60"/>
      <c r="I91" s="61"/>
      <c r="J91" s="9"/>
      <c r="K91" s="49"/>
    </row>
    <row r="92" spans="1:11" ht="15.75" customHeight="1" thickBot="1" x14ac:dyDescent="0.3">
      <c r="A92" s="8"/>
      <c r="B92" s="9"/>
      <c r="C92" s="57"/>
      <c r="D92" s="58"/>
      <c r="E92" s="62"/>
      <c r="F92" s="63"/>
      <c r="G92" s="63"/>
      <c r="H92" s="63"/>
      <c r="I92" s="64"/>
      <c r="J92" s="9"/>
      <c r="K92" s="49"/>
    </row>
    <row r="93" spans="1:11" ht="8.25" customHeight="1" x14ac:dyDescent="0.25">
      <c r="A93" s="8"/>
      <c r="B93" s="9"/>
      <c r="C93" s="51"/>
      <c r="D93" s="51"/>
      <c r="E93" s="51"/>
      <c r="F93" s="51"/>
      <c r="G93" s="51"/>
      <c r="H93" s="51"/>
      <c r="I93" s="51"/>
      <c r="J93" s="51"/>
      <c r="K93" s="49"/>
    </row>
    <row r="94" spans="1:11" ht="15.75" customHeight="1" x14ac:dyDescent="0.25">
      <c r="A94" s="8"/>
      <c r="B94"/>
      <c r="C94" s="109" t="s">
        <v>51</v>
      </c>
      <c r="D94" s="109"/>
      <c r="E94" s="109"/>
      <c r="F94" s="109"/>
      <c r="G94" s="109"/>
      <c r="H94" s="109"/>
      <c r="I94" s="109"/>
      <c r="J94" s="51"/>
      <c r="K94" s="49"/>
    </row>
    <row r="95" spans="1:11" ht="15.75" customHeight="1" x14ac:dyDescent="0.25">
      <c r="A95" s="8"/>
      <c r="B95"/>
      <c r="C95" s="52"/>
      <c r="D95" s="52"/>
      <c r="E95" s="52"/>
      <c r="F95" s="52"/>
      <c r="G95" s="52"/>
      <c r="H95" s="52"/>
      <c r="I95" s="52"/>
      <c r="J95" s="51"/>
      <c r="K95" s="49"/>
    </row>
    <row r="96" spans="1:11" ht="15.75" customHeight="1" x14ac:dyDescent="0.25">
      <c r="A96" s="8"/>
      <c r="B96"/>
      <c r="C96" s="110" t="s">
        <v>52</v>
      </c>
      <c r="D96" s="110"/>
      <c r="E96" s="110"/>
      <c r="F96" s="110"/>
      <c r="G96" s="110"/>
      <c r="H96" s="110"/>
      <c r="I96" s="110"/>
      <c r="J96" s="51"/>
      <c r="K96" s="49"/>
    </row>
    <row r="97" spans="1:11" ht="15.75" customHeight="1" x14ac:dyDescent="0.25">
      <c r="A97" s="8"/>
      <c r="B97"/>
      <c r="C97" s="52"/>
      <c r="D97" s="52"/>
      <c r="E97" s="52"/>
      <c r="F97" s="52"/>
      <c r="G97" s="52"/>
      <c r="H97" s="52"/>
      <c r="I97" s="52"/>
      <c r="J97" s="51"/>
      <c r="K97" s="49"/>
    </row>
    <row r="98" spans="1:11" ht="15.75" customHeight="1" x14ac:dyDescent="0.25">
      <c r="A98" s="8"/>
      <c r="B98"/>
      <c r="C98" s="53" t="s">
        <v>54</v>
      </c>
      <c r="E98" s="53"/>
      <c r="F98" s="53"/>
      <c r="G98" s="53"/>
      <c r="H98" s="53"/>
      <c r="I98" s="53"/>
      <c r="J98" s="51"/>
      <c r="K98" s="49"/>
    </row>
    <row r="99" spans="1:11" ht="12.75" customHeight="1" x14ac:dyDescent="0.25">
      <c r="A99" s="8"/>
      <c r="B99"/>
      <c r="C99" s="53" t="s">
        <v>53</v>
      </c>
      <c r="E99" s="53"/>
      <c r="F99" s="53"/>
      <c r="G99" s="53"/>
      <c r="H99" s="53"/>
      <c r="I99" s="53"/>
      <c r="J99" s="51"/>
      <c r="K99" s="49"/>
    </row>
    <row r="100" spans="1:11" ht="5.25" customHeight="1" thickBot="1" x14ac:dyDescent="0.3">
      <c r="A100" s="34"/>
      <c r="B100" s="35"/>
      <c r="C100" s="35"/>
      <c r="D100" s="35"/>
      <c r="E100" s="35"/>
      <c r="F100" s="35"/>
      <c r="G100" s="35"/>
      <c r="H100" s="36"/>
      <c r="I100" s="35"/>
      <c r="J100" s="35"/>
      <c r="K100" s="50"/>
    </row>
    <row r="101" spans="1:11" x14ac:dyDescent="0.25">
      <c r="A101" s="9"/>
      <c r="B101" s="9"/>
      <c r="C101" s="9"/>
      <c r="D101" s="9"/>
      <c r="E101" s="9"/>
      <c r="F101" s="9"/>
      <c r="G101" s="9"/>
      <c r="H101" s="10"/>
      <c r="I101" s="9"/>
      <c r="J101" s="9"/>
      <c r="K101" s="9"/>
    </row>
  </sheetData>
  <sheetProtection algorithmName="SHA-512" hashValue="jqIIXbSKc05Cs2pZWVgIN/AAF9XLjR2Rp6vezP/iqtBAYk7a4cnND7bjwgK7mrCskomkdCMnPdTYH9zRk/ksdA==" saltValue="cK+QIF/UdvNatACFYxa1mg==" spinCount="100000" sheet="1" objects="1" scenarios="1"/>
  <mergeCells count="75">
    <mergeCell ref="C94:I94"/>
    <mergeCell ref="C96:I96"/>
    <mergeCell ref="A3:K3"/>
    <mergeCell ref="B83:H83"/>
    <mergeCell ref="B18:C18"/>
    <mergeCell ref="B39:C39"/>
    <mergeCell ref="B63:C63"/>
    <mergeCell ref="B58:E58"/>
    <mergeCell ref="B81:E81"/>
    <mergeCell ref="J64:J65"/>
    <mergeCell ref="B69:E69"/>
    <mergeCell ref="B70:H70"/>
    <mergeCell ref="B71:I71"/>
    <mergeCell ref="C73:F73"/>
    <mergeCell ref="B59:H59"/>
    <mergeCell ref="B56:E57"/>
    <mergeCell ref="B75:E75"/>
    <mergeCell ref="B76:E76"/>
    <mergeCell ref="B80:E80"/>
    <mergeCell ref="C66:E66"/>
    <mergeCell ref="B68:E68"/>
    <mergeCell ref="B82:H82"/>
    <mergeCell ref="B77:E77"/>
    <mergeCell ref="B78:E78"/>
    <mergeCell ref="B79:E79"/>
    <mergeCell ref="C20:E20"/>
    <mergeCell ref="B23:E23"/>
    <mergeCell ref="B24:H24"/>
    <mergeCell ref="B46:H46"/>
    <mergeCell ref="B32:E32"/>
    <mergeCell ref="B44:E44"/>
    <mergeCell ref="B45:E45"/>
    <mergeCell ref="B36:H36"/>
    <mergeCell ref="B29:E29"/>
    <mergeCell ref="B30:E30"/>
    <mergeCell ref="B31:E31"/>
    <mergeCell ref="B34:E34"/>
    <mergeCell ref="A2:K2"/>
    <mergeCell ref="B14:K16"/>
    <mergeCell ref="B89:H89"/>
    <mergeCell ref="B90:H90"/>
    <mergeCell ref="B22:E22"/>
    <mergeCell ref="B28:E28"/>
    <mergeCell ref="B33:E33"/>
    <mergeCell ref="B37:H37"/>
    <mergeCell ref="C86:F86"/>
    <mergeCell ref="B88:H88"/>
    <mergeCell ref="C26:F26"/>
    <mergeCell ref="B35:H35"/>
    <mergeCell ref="J19:J21"/>
    <mergeCell ref="C41:E41"/>
    <mergeCell ref="B43:E43"/>
    <mergeCell ref="J40:J42"/>
    <mergeCell ref="B5:D5"/>
    <mergeCell ref="E5:I5"/>
    <mergeCell ref="B6:D6"/>
    <mergeCell ref="E6:I6"/>
    <mergeCell ref="B7:D8"/>
    <mergeCell ref="E7:I8"/>
    <mergeCell ref="B12:E12"/>
    <mergeCell ref="C91:D92"/>
    <mergeCell ref="E91:I92"/>
    <mergeCell ref="B9:D9"/>
    <mergeCell ref="E9:I9"/>
    <mergeCell ref="B10:D10"/>
    <mergeCell ref="E10:I10"/>
    <mergeCell ref="B11:D11"/>
    <mergeCell ref="E11:I11"/>
    <mergeCell ref="C49:F49"/>
    <mergeCell ref="B60:H60"/>
    <mergeCell ref="B51:E51"/>
    <mergeCell ref="B52:E52"/>
    <mergeCell ref="B53:E53"/>
    <mergeCell ref="B54:E54"/>
    <mergeCell ref="B55:E55"/>
  </mergeCells>
  <pageMargins left="0.51181102362204722" right="0.51181102362204722" top="0.78740157480314965" bottom="0.78740157480314965" header="0.31496062992125984" footer="0.31496062992125984"/>
  <pageSetup paperSize="9" scale="79" fitToHeight="3" orientation="landscape" verticalDpi="599" r:id="rId1"/>
  <headerFooter>
    <oddFooter>&amp;C&amp;F&amp;R&amp;P/&amp;N</oddFooter>
  </headerFooter>
  <rowBreaks count="2" manualBreakCount="2">
    <brk id="37" max="10" man="1"/>
    <brk id="6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ALYSSON CARDOSO AMENDOEIRA</dc:creator>
  <cp:lastModifiedBy>Luiz</cp:lastModifiedBy>
  <cp:lastPrinted>2021-07-13T12:33:29Z</cp:lastPrinted>
  <dcterms:created xsi:type="dcterms:W3CDTF">2021-05-31T14:52:53Z</dcterms:created>
  <dcterms:modified xsi:type="dcterms:W3CDTF">2021-09-02T11:20:21Z</dcterms:modified>
</cp:coreProperties>
</file>