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r102403\Desktop\RELATÓRIOS\2026\MAR26\"/>
    </mc:Choice>
  </mc:AlternateContent>
  <xr:revisionPtr revIDLastSave="0" documentId="13_ncr:1_{BDED00A6-22E1-4CE3-AA69-A7794144E1E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DOS GERAIS" sheetId="1" r:id="rId1"/>
  </sheets>
  <calcPr calcId="191029"/>
  <extLst>
    <ext uri="GoogleSheetsCustomDataVersion2">
      <go:sheetsCustomData xmlns:go="http://customooxmlschemas.google.com/" r:id="rId5" roundtripDataChecksum="HPbrWVF6hWgObVMCMNB1UuVfTfevMsZpZlbzBOlaXes="/>
    </ext>
  </extLst>
</workbook>
</file>

<file path=xl/calcChain.xml><?xml version="1.0" encoding="utf-8"?>
<calcChain xmlns="http://schemas.openxmlformats.org/spreadsheetml/2006/main">
  <c r="D77" i="1" l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76" i="1"/>
  <c r="C75" i="1"/>
  <c r="C22" i="1"/>
  <c r="C69" i="1" l="1"/>
  <c r="D70" i="1" s="1"/>
  <c r="C65" i="1"/>
  <c r="D67" i="1" s="1"/>
  <c r="D61" i="1"/>
  <c r="D60" i="1"/>
  <c r="D59" i="1"/>
  <c r="C43" i="1"/>
  <c r="D47" i="1" s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46" i="1" l="1"/>
  <c r="D71" i="1"/>
  <c r="D45" i="1"/>
  <c r="D72" i="1"/>
  <c r="D66" i="1"/>
  <c r="D48" i="1"/>
  <c r="D44" i="1"/>
  <c r="C51" i="1"/>
  <c r="D55" i="1" s="1"/>
  <c r="C115" i="1"/>
  <c r="D115" i="1" s="1"/>
  <c r="C94" i="1"/>
  <c r="D103" i="1" l="1"/>
  <c r="D105" i="1"/>
  <c r="D113" i="1"/>
  <c r="D107" i="1"/>
  <c r="D111" i="1"/>
  <c r="D100" i="1"/>
  <c r="D97" i="1"/>
  <c r="D98" i="1"/>
  <c r="D96" i="1"/>
  <c r="D95" i="1"/>
  <c r="D99" i="1"/>
  <c r="D53" i="1"/>
  <c r="D54" i="1"/>
  <c r="D109" i="1"/>
  <c r="D52" i="1"/>
  <c r="D106" i="1"/>
  <c r="D110" i="1"/>
  <c r="D114" i="1"/>
  <c r="D104" i="1"/>
  <c r="D108" i="1"/>
  <c r="D112" i="1"/>
</calcChain>
</file>

<file path=xl/sharedStrings.xml><?xml version="1.0" encoding="utf-8"?>
<sst xmlns="http://schemas.openxmlformats.org/spreadsheetml/2006/main" count="120" uniqueCount="87">
  <si>
    <t>RELATÓRIO DE DADOS GERAIS ACUMULADO</t>
  </si>
  <si>
    <t>TOTAL DE MANIFESTAÇÕES NO PERÍODO:</t>
  </si>
  <si>
    <t>SERVIÇOS MAIS DEMANDADOS NO PERÍODO</t>
  </si>
  <si>
    <t>TOTAL DE MANIFESTAÇÕES NO PERÍODO</t>
  </si>
  <si>
    <t>SERVIÇOS MAIS  RECLAMADOS  NO PERÍODO</t>
  </si>
  <si>
    <t xml:space="preserve"> TIPOLOGIA</t>
  </si>
  <si>
    <t xml:space="preserve">  </t>
  </si>
  <si>
    <t>TOTAL</t>
  </si>
  <si>
    <t>Reclamação</t>
  </si>
  <si>
    <t>Denúncia</t>
  </si>
  <si>
    <t>Orientação</t>
  </si>
  <si>
    <t>Elogio</t>
  </si>
  <si>
    <t>Sugestão</t>
  </si>
  <si>
    <t xml:space="preserve"> SITUAÇÃO</t>
  </si>
  <si>
    <t>ENCERRADA</t>
  </si>
  <si>
    <t>PROVIDENCIADA</t>
  </si>
  <si>
    <t>DILIGENCIADA</t>
  </si>
  <si>
    <t>EM TRIAGEM</t>
  </si>
  <si>
    <t xml:space="preserve"> PRAZO DE RESPOSTA</t>
  </si>
  <si>
    <t>1 A 30 DIAS</t>
  </si>
  <si>
    <t>31 A 60 DIAS</t>
  </si>
  <si>
    <t>ACIMA DE 60 DIAS</t>
  </si>
  <si>
    <t>TIPOS DE MANIFESTANTES</t>
  </si>
  <si>
    <t>IDENTIFICAÇÃO:</t>
  </si>
  <si>
    <t>Nominal</t>
  </si>
  <si>
    <t>Anônimo</t>
  </si>
  <si>
    <t>GÊNERO:</t>
  </si>
  <si>
    <t xml:space="preserve">     FEMININO</t>
  </si>
  <si>
    <t xml:space="preserve">     MASCULINO</t>
  </si>
  <si>
    <t xml:space="preserve">     NÃO DECLARADO</t>
  </si>
  <si>
    <t xml:space="preserve"> CANAL DE CAPTAÇÃO</t>
  </si>
  <si>
    <t>Portal</t>
  </si>
  <si>
    <t>Telefônico</t>
  </si>
  <si>
    <t>Portal Mobile</t>
  </si>
  <si>
    <t>Presencial</t>
  </si>
  <si>
    <t>Disque 100</t>
  </si>
  <si>
    <t>Ouvidor SUS</t>
  </si>
  <si>
    <t>WhatsApp</t>
  </si>
  <si>
    <t>E-mail</t>
  </si>
  <si>
    <t>Reclame Aqui</t>
  </si>
  <si>
    <t>Captação Interna da Ouvidoria - Presencial</t>
  </si>
  <si>
    <t>Outros</t>
  </si>
  <si>
    <t>Ouvidoria Itinerante</t>
  </si>
  <si>
    <t>RESULTADOS</t>
  </si>
  <si>
    <t xml:space="preserve">DEMANDAS ENCERRADAS NO PERÍODO: </t>
  </si>
  <si>
    <t>Demanda atendida</t>
  </si>
  <si>
    <t>Gerou orientação</t>
  </si>
  <si>
    <t>Denúncia apurada</t>
  </si>
  <si>
    <t>Demanda arquivada</t>
  </si>
  <si>
    <t>Demanda agendada</t>
  </si>
  <si>
    <t>Demanda encaminhada para conhecimento</t>
  </si>
  <si>
    <t>DESDOBRAMENTO DE REGISTROS POR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</si>
  <si>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</si>
  <si>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</si>
  <si>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</si>
  <si>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</si>
  <si>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</si>
  <si>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</si>
  <si>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</si>
  <si>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</si>
  <si>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</si>
  <si>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</si>
  <si>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</si>
  <si>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</si>
  <si>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Denúncias de Violação de Direitos Humanos</t>
  </si>
  <si>
    <t>Consulta Médica de Saúde da Família e Comunidade - ESF</t>
  </si>
  <si>
    <t>Cirurgia</t>
  </si>
  <si>
    <t>SERVIDOR PÚBLICO</t>
  </si>
  <si>
    <t>Fale com a Receita Municipal - Orientação sobre Processos e Serviços</t>
  </si>
  <si>
    <t>Marcação de Exame</t>
  </si>
  <si>
    <t>Gestão Administrativa</t>
  </si>
  <si>
    <t>Atendimento na Recepção das Unidades de Saúde</t>
  </si>
  <si>
    <t>Denúncia sobre Servidores Municipais</t>
  </si>
  <si>
    <t>Árvore ? Poda de Árvore em Passeios, Praças, Etc</t>
  </si>
  <si>
    <t>Acesso aos Medicamentos nas Farmácias da Rede Municipal de Saúde</t>
  </si>
  <si>
    <t>Normas e Procedimentos das Unidades de Saúde</t>
  </si>
  <si>
    <t>Comunicação de Irregularidade</t>
  </si>
  <si>
    <t>TOTAL DE RECLAMAÇÕES NO PERÍODO</t>
  </si>
  <si>
    <t>JANEIRO A MARÇO DE 2026</t>
  </si>
  <si>
    <t>PERÍODO:  1/1/2026 A 31/03/2026</t>
  </si>
  <si>
    <t>Administração Escolar</t>
  </si>
  <si>
    <t>Reclamação de Ônibus (Transporte Coletivo)</t>
  </si>
  <si>
    <t>Poluição Sonora - Fiscalização</t>
  </si>
  <si>
    <t>Obra em Andamento Irregular - Fiscalização</t>
  </si>
  <si>
    <t>Captação Interna da Ouvidoria - Telefônico</t>
  </si>
  <si>
    <t>Órgão Externo</t>
  </si>
  <si>
    <t>Ouvidor Jovem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</si>
</sst>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8"/>
      <color theme="1"/>
      <name val="Calibri"/>
    </font>
    <font>
      <b/>
      <sz val="10"/>
      <color rgb="FF000000"/>
      <name val="Calibri"/>
    </font>
    <font>
      <b/>
      <sz val="10"/>
      <color rgb="FF0066CC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rgb="FF0066CC"/>
      <name val="Calibri"/>
    </font>
    <font>
      <sz val="8"/>
      <color theme="1"/>
      <name val="Calibri"/>
    </font>
    <font>
      <b/>
      <sz val="11"/>
      <color theme="1"/>
      <name val="Calibri"/>
    </font>
    <font>
      <b/>
      <sz val="13"/>
      <color theme="1"/>
      <name val="Calibri"/>
      <scheme val="minor"/>
    </font>
    <font>
      <b/>
      <sz val="11"/>
      <color rgb="FF000000"/>
      <name val="Calibri"/>
    </font>
    <font>
      <b/>
      <sz val="11"/>
      <color rgb="FF0066CC"/>
      <name val="Calibri"/>
    </font>
    <font>
      <sz val="11"/>
      <color rgb="FF000000"/>
      <name val="Calibri"/>
    </font>
    <font>
      <sz val="11"/>
      <color rgb="FF0066CC"/>
      <name val="Calibri"/>
    </font>
    <font>
      <b/>
      <sz val="13"/>
      <color rgb="FF000000"/>
      <name val="Calibri"/>
    </font>
    <font>
      <b/>
      <sz val="12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4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5" fillId="4" borderId="0" xfId="0" applyFont="1" applyFill="1" applyAlignment="1"/>
    <xf numFmtId="0" fontId="4" fillId="4" borderId="0" xfId="0" applyFont="1" applyFill="1"/>
    <xf numFmtId="10" fontId="2" fillId="4" borderId="0" xfId="0" applyNumberFormat="1" applyFont="1" applyFill="1"/>
    <xf numFmtId="0" fontId="8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right"/>
    </xf>
    <xf numFmtId="9" fontId="10" fillId="5" borderId="4" xfId="0" applyNumberFormat="1" applyFont="1" applyFill="1" applyBorder="1" applyAlignment="1">
      <alignment horizontal="right"/>
    </xf>
    <xf numFmtId="0" fontId="6" fillId="0" borderId="4" xfId="0" applyFont="1" applyBorder="1" applyAlignment="1">
      <alignment wrapText="1"/>
    </xf>
    <xf numFmtId="0" fontId="12" fillId="0" borderId="4" xfId="0" applyFont="1" applyBorder="1" applyAlignment="1">
      <alignment horizontal="right"/>
    </xf>
    <xf numFmtId="10" fontId="13" fillId="0" borderId="4" xfId="0" applyNumberFormat="1" applyFont="1" applyBorder="1" applyAlignment="1">
      <alignment horizontal="right"/>
    </xf>
    <xf numFmtId="0" fontId="14" fillId="6" borderId="4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right"/>
    </xf>
    <xf numFmtId="10" fontId="13" fillId="6" borderId="4" xfId="0" applyNumberFormat="1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right"/>
    </xf>
    <xf numFmtId="9" fontId="10" fillId="3" borderId="4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4" fillId="7" borderId="4" xfId="0" applyFont="1" applyFill="1" applyBorder="1" applyAlignment="1">
      <alignment horizontal="left"/>
    </xf>
    <xf numFmtId="10" fontId="13" fillId="7" borderId="4" xfId="0" applyNumberFormat="1" applyFont="1" applyFill="1" applyBorder="1" applyAlignment="1">
      <alignment horizontal="right"/>
    </xf>
    <xf numFmtId="0" fontId="9" fillId="8" borderId="4" xfId="0" applyFont="1" applyFill="1" applyBorder="1" applyAlignment="1">
      <alignment horizontal="left"/>
    </xf>
    <xf numFmtId="0" fontId="9" fillId="8" borderId="4" xfId="0" applyFont="1" applyFill="1" applyBorder="1" applyAlignment="1">
      <alignment horizontal="right"/>
    </xf>
    <xf numFmtId="9" fontId="10" fillId="8" borderId="4" xfId="0" applyNumberFormat="1" applyFont="1" applyFill="1" applyBorder="1" applyAlignment="1">
      <alignment horizontal="right"/>
    </xf>
    <xf numFmtId="0" fontId="11" fillId="7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left"/>
    </xf>
    <xf numFmtId="0" fontId="11" fillId="10" borderId="4" xfId="0" applyFont="1" applyFill="1" applyBorder="1" applyAlignment="1">
      <alignment horizontal="left"/>
    </xf>
    <xf numFmtId="0" fontId="12" fillId="10" borderId="4" xfId="0" applyFont="1" applyFill="1" applyBorder="1" applyAlignment="1">
      <alignment horizontal="right"/>
    </xf>
    <xf numFmtId="0" fontId="14" fillId="0" borderId="4" xfId="0" applyFont="1" applyBorder="1" applyAlignment="1">
      <alignment horizontal="left"/>
    </xf>
    <xf numFmtId="0" fontId="0" fillId="3" borderId="4" xfId="0" applyFont="1" applyFill="1" applyBorder="1"/>
    <xf numFmtId="0" fontId="17" fillId="3" borderId="4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right"/>
    </xf>
    <xf numFmtId="9" fontId="18" fillId="5" borderId="4" xfId="0" applyNumberFormat="1" applyFont="1" applyFill="1" applyBorder="1" applyAlignment="1">
      <alignment horizontal="right"/>
    </xf>
    <xf numFmtId="0" fontId="0" fillId="0" borderId="4" xfId="0" applyFont="1" applyBorder="1"/>
    <xf numFmtId="0" fontId="6" fillId="10" borderId="4" xfId="0" applyFont="1" applyFill="1" applyBorder="1" applyAlignment="1">
      <alignment horizontal="left"/>
    </xf>
    <xf numFmtId="0" fontId="19" fillId="10" borderId="4" xfId="0" applyFont="1" applyFill="1" applyBorder="1" applyAlignment="1">
      <alignment horizontal="right"/>
    </xf>
    <xf numFmtId="10" fontId="20" fillId="0" borderId="4" xfId="0" applyNumberFormat="1" applyFont="1" applyBorder="1" applyAlignment="1">
      <alignment horizontal="right"/>
    </xf>
    <xf numFmtId="0" fontId="0" fillId="9" borderId="4" xfId="0" applyFont="1" applyFill="1" applyBorder="1"/>
    <xf numFmtId="0" fontId="6" fillId="9" borderId="4" xfId="0" applyFont="1" applyFill="1" applyBorder="1" applyAlignment="1">
      <alignment horizontal="left"/>
    </xf>
    <xf numFmtId="0" fontId="19" fillId="6" borderId="4" xfId="0" applyFont="1" applyFill="1" applyBorder="1" applyAlignment="1">
      <alignment horizontal="right"/>
    </xf>
    <xf numFmtId="0" fontId="6" fillId="7" borderId="4" xfId="0" applyFont="1" applyFill="1" applyBorder="1"/>
    <xf numFmtId="0" fontId="6" fillId="7" borderId="4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10" fontId="20" fillId="0" borderId="0" xfId="0" applyNumberFormat="1" applyFont="1" applyAlignment="1">
      <alignment horizontal="right"/>
    </xf>
    <xf numFmtId="0" fontId="6" fillId="4" borderId="4" xfId="0" applyFont="1" applyFill="1" applyBorder="1" applyAlignment="1"/>
    <xf numFmtId="0" fontId="6" fillId="4" borderId="4" xfId="0" applyFont="1" applyFill="1" applyBorder="1" applyAlignment="1">
      <alignment horizontal="right"/>
    </xf>
    <xf numFmtId="10" fontId="6" fillId="4" borderId="4" xfId="0" applyNumberFormat="1" applyFont="1" applyFill="1" applyBorder="1" applyAlignment="1">
      <alignment horizontal="right"/>
    </xf>
    <xf numFmtId="0" fontId="6" fillId="4" borderId="4" xfId="0" applyFont="1" applyFill="1" applyBorder="1" applyAlignment="1"/>
    <xf numFmtId="0" fontId="0" fillId="0" borderId="0" xfId="0" applyFont="1" applyAlignment="1"/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4" fillId="3" borderId="4" xfId="0" applyNumberFormat="1" applyFont="1" applyFill="1" applyBorder="1"/>
    <xf numFmtId="0" fontId="4" fillId="0" borderId="4" xfId="0" applyFont="1" applyBorder="1" applyAlignment="1">
      <alignment wrapText="1"/>
    </xf>
    <xf numFmtId="0" fontId="7" fillId="4" borderId="0" xfId="0" applyFont="1" applyFill="1"/>
    <xf numFmtId="10" fontId="4" fillId="4" borderId="0" xfId="0" applyNumberFormat="1" applyFont="1" applyFill="1"/>
    <xf numFmtId="0" fontId="4" fillId="8" borderId="4" xfId="0" applyFont="1" applyFill="1" applyBorder="1"/>
    <xf numFmtId="0" fontId="4" fillId="7" borderId="4" xfId="0" applyFont="1" applyFill="1" applyBorder="1"/>
    <xf numFmtId="0" fontId="11" fillId="2" borderId="4" xfId="0" applyFont="1" applyFill="1" applyBorder="1"/>
    <xf numFmtId="0" fontId="11" fillId="0" borderId="4" xfId="0" applyFont="1" applyBorder="1"/>
    <xf numFmtId="0" fontId="11" fillId="9" borderId="4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7" fillId="3" borderId="1" xfId="0" applyFont="1" applyFill="1" applyBorder="1" applyAlignment="1">
      <alignment horizontal="center"/>
    </xf>
    <xf numFmtId="0" fontId="3" fillId="0" borderId="3" xfId="0" applyFont="1" applyBorder="1"/>
    <xf numFmtId="0" fontId="22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/>
    <xf numFmtId="0" fontId="21" fillId="2" borderId="1" xfId="0" applyFont="1" applyFill="1" applyBorder="1" applyAlignment="1">
      <alignment horizontal="center"/>
    </xf>
    <xf numFmtId="0" fontId="7" fillId="3" borderId="1" xfId="0" applyFont="1" applyFill="1" applyBorder="1"/>
    <xf numFmtId="0" fontId="6" fillId="0" borderId="0" xfId="0" applyFont="1" applyBorder="1" applyAlignment="1">
      <alignment wrapText="1"/>
    </xf>
    <xf numFmtId="0" fontId="11" fillId="6" borderId="0" xfId="0" applyFont="1" applyFill="1" applyBorder="1" applyAlignment="1">
      <alignment horizontal="left"/>
    </xf>
    <xf numFmtId="0" fontId="12" fillId="6" borderId="0" xfId="0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DADOS GERAIS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03:D115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DADOS GERAI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topLeftCell="A86" workbookViewId="0">
      <selection activeCell="G105" sqref="G105:H110"/>
    </sheetView>
  </sheetViews>
  <sheetFormatPr defaultColWidth="14.42578125" defaultRowHeight="15" customHeight="1"/>
  <cols>
    <col min="1" max="1" width="4.42578125" customWidth="1"/>
    <col min="2" max="2" width="37.7109375" customWidth="1"/>
    <col min="3" max="4" width="8.7109375" customWidth="1"/>
    <col min="7" max="7" width="39" customWidth="1"/>
  </cols>
  <sheetData>
    <row r="1" spans="1:4" ht="18.75">
      <c r="A1" s="74" t="s">
        <v>0</v>
      </c>
      <c r="B1" s="75"/>
      <c r="C1" s="75"/>
      <c r="D1" s="75"/>
    </row>
    <row r="2" spans="1:4">
      <c r="A2" s="76" t="s">
        <v>78</v>
      </c>
      <c r="B2" s="75"/>
      <c r="C2" s="75"/>
      <c r="D2" s="75"/>
    </row>
    <row r="3" spans="1:4">
      <c r="A3" s="76" t="s">
        <v>79</v>
      </c>
      <c r="B3" s="75"/>
      <c r="C3" s="75"/>
      <c r="D3" s="75"/>
    </row>
    <row r="4" spans="1:4">
      <c r="A4" s="77" t="s">
        <v>1</v>
      </c>
      <c r="B4" s="78"/>
      <c r="C4" s="77">
        <v>11667</v>
      </c>
      <c r="D4" s="78"/>
    </row>
    <row r="5" spans="1:4">
      <c r="C5" s="1"/>
    </row>
    <row r="6" spans="1:4">
      <c r="A6" s="79" t="s">
        <v>2</v>
      </c>
      <c r="B6" s="80"/>
      <c r="C6" s="80"/>
      <c r="D6" s="78"/>
    </row>
    <row r="7" spans="1:4">
      <c r="A7" s="58">
        <v>1</v>
      </c>
      <c r="B7" s="59" t="s">
        <v>64</v>
      </c>
      <c r="C7" s="60">
        <v>1635</v>
      </c>
      <c r="D7" s="61">
        <f t="shared" ref="D7:D21" si="0">C7/$C$22</f>
        <v>0.14013885317562355</v>
      </c>
    </row>
    <row r="8" spans="1:4">
      <c r="A8" s="58">
        <v>2</v>
      </c>
      <c r="B8" s="59" t="s">
        <v>65</v>
      </c>
      <c r="C8" s="58">
        <v>857</v>
      </c>
      <c r="D8" s="61">
        <f t="shared" si="0"/>
        <v>7.3455044141595954E-2</v>
      </c>
    </row>
    <row r="9" spans="1:4">
      <c r="A9" s="58">
        <v>3</v>
      </c>
      <c r="B9" s="59" t="s">
        <v>67</v>
      </c>
      <c r="C9" s="58">
        <v>428</v>
      </c>
      <c r="D9" s="61">
        <f t="shared" si="0"/>
        <v>3.6684666152395642E-2</v>
      </c>
    </row>
    <row r="10" spans="1:4">
      <c r="A10" s="58">
        <v>4</v>
      </c>
      <c r="B10" s="59" t="s">
        <v>66</v>
      </c>
      <c r="C10" s="58">
        <v>352</v>
      </c>
      <c r="D10" s="61">
        <f t="shared" si="0"/>
        <v>3.0170566555241279E-2</v>
      </c>
    </row>
    <row r="11" spans="1:4">
      <c r="A11" s="58">
        <v>5</v>
      </c>
      <c r="B11" s="59" t="s">
        <v>68</v>
      </c>
      <c r="C11" s="58">
        <v>321</v>
      </c>
      <c r="D11" s="61">
        <f t="shared" si="0"/>
        <v>2.7513499614296735E-2</v>
      </c>
    </row>
    <row r="12" spans="1:4">
      <c r="A12" s="58">
        <v>6</v>
      </c>
      <c r="B12" s="59" t="s">
        <v>80</v>
      </c>
      <c r="C12" s="58">
        <v>288</v>
      </c>
      <c r="D12" s="61">
        <f t="shared" si="0"/>
        <v>2.4685008999742866E-2</v>
      </c>
    </row>
    <row r="13" spans="1:4">
      <c r="A13" s="58">
        <v>7</v>
      </c>
      <c r="B13" s="59" t="s">
        <v>70</v>
      </c>
      <c r="C13" s="58">
        <v>245</v>
      </c>
      <c r="D13" s="61">
        <f t="shared" si="0"/>
        <v>2.0999400017142369E-2</v>
      </c>
    </row>
    <row r="14" spans="1:4">
      <c r="A14" s="58">
        <v>8</v>
      </c>
      <c r="B14" s="59" t="s">
        <v>69</v>
      </c>
      <c r="C14" s="58">
        <v>235</v>
      </c>
      <c r="D14" s="61">
        <f t="shared" si="0"/>
        <v>2.014228164909574E-2</v>
      </c>
    </row>
    <row r="15" spans="1:4">
      <c r="A15" s="58">
        <v>9</v>
      </c>
      <c r="B15" s="59" t="s">
        <v>72</v>
      </c>
      <c r="C15" s="58">
        <v>201</v>
      </c>
      <c r="D15" s="61">
        <f t="shared" si="0"/>
        <v>1.7228079197737209E-2</v>
      </c>
    </row>
    <row r="16" spans="1:4">
      <c r="A16" s="58">
        <v>10</v>
      </c>
      <c r="B16" s="59" t="s">
        <v>81</v>
      </c>
      <c r="C16" s="58">
        <v>178</v>
      </c>
      <c r="D16" s="61">
        <f t="shared" si="0"/>
        <v>1.5256706951229965E-2</v>
      </c>
    </row>
    <row r="17" spans="1:4">
      <c r="A17" s="58">
        <v>11</v>
      </c>
      <c r="B17" s="59" t="s">
        <v>73</v>
      </c>
      <c r="C17" s="58">
        <v>167</v>
      </c>
      <c r="D17" s="61">
        <f t="shared" si="0"/>
        <v>1.4313876746378676E-2</v>
      </c>
    </row>
    <row r="18" spans="1:4">
      <c r="A18" s="58">
        <v>12</v>
      </c>
      <c r="B18" s="59" t="s">
        <v>71</v>
      </c>
      <c r="C18" s="58">
        <v>160</v>
      </c>
      <c r="D18" s="61">
        <f t="shared" si="0"/>
        <v>1.3713893888746036E-2</v>
      </c>
    </row>
    <row r="19" spans="1:4">
      <c r="A19" s="58">
        <v>13</v>
      </c>
      <c r="B19" s="59" t="s">
        <v>75</v>
      </c>
      <c r="C19" s="58">
        <v>158</v>
      </c>
      <c r="D19" s="61">
        <f t="shared" si="0"/>
        <v>1.354247021513671E-2</v>
      </c>
    </row>
    <row r="20" spans="1:4">
      <c r="A20" s="58">
        <v>14</v>
      </c>
      <c r="B20" s="59" t="s">
        <v>74</v>
      </c>
      <c r="C20" s="58">
        <v>127</v>
      </c>
      <c r="D20" s="61">
        <f t="shared" si="0"/>
        <v>1.0885403274192166E-2</v>
      </c>
    </row>
    <row r="21" spans="1:4">
      <c r="A21" s="58">
        <v>15</v>
      </c>
      <c r="B21" s="59" t="s">
        <v>76</v>
      </c>
      <c r="C21" s="58">
        <v>124</v>
      </c>
      <c r="D21" s="61">
        <f t="shared" si="0"/>
        <v>1.0628267763778178E-2</v>
      </c>
    </row>
    <row r="22" spans="1:4">
      <c r="A22" s="87" t="s">
        <v>3</v>
      </c>
      <c r="B22" s="78"/>
      <c r="C22" s="2">
        <f>C4</f>
        <v>11667</v>
      </c>
      <c r="D22" s="62">
        <v>1</v>
      </c>
    </row>
    <row r="23" spans="1:4">
      <c r="A23" s="56"/>
      <c r="B23" s="56"/>
      <c r="C23" s="1"/>
      <c r="D23" s="56"/>
    </row>
    <row r="24" spans="1:4">
      <c r="A24" s="79" t="s">
        <v>4</v>
      </c>
      <c r="B24" s="80"/>
      <c r="C24" s="80"/>
      <c r="D24" s="78"/>
    </row>
    <row r="25" spans="1:4">
      <c r="A25" s="58">
        <v>1</v>
      </c>
      <c r="B25" s="59" t="s">
        <v>65</v>
      </c>
      <c r="C25" s="60">
        <v>831</v>
      </c>
      <c r="D25" s="61">
        <f>C25/C$40</f>
        <v>9.8064668397451024E-2</v>
      </c>
    </row>
    <row r="26" spans="1:4">
      <c r="A26" s="58">
        <v>2</v>
      </c>
      <c r="B26" s="59" t="s">
        <v>66</v>
      </c>
      <c r="C26" s="58">
        <v>344</v>
      </c>
      <c r="D26" s="61">
        <f t="shared" ref="D26:D39" si="1">C26/C$40</f>
        <v>4.0594760443710173E-2</v>
      </c>
    </row>
    <row r="27" spans="1:4">
      <c r="A27" s="58">
        <v>3</v>
      </c>
      <c r="B27" s="59" t="s">
        <v>80</v>
      </c>
      <c r="C27" s="58">
        <v>269</v>
      </c>
      <c r="D27" s="61">
        <f t="shared" si="1"/>
        <v>3.174415860278499E-2</v>
      </c>
    </row>
    <row r="28" spans="1:4">
      <c r="A28" s="58">
        <v>4</v>
      </c>
      <c r="B28" s="59" t="s">
        <v>67</v>
      </c>
      <c r="C28" s="58">
        <v>229</v>
      </c>
      <c r="D28" s="61">
        <f t="shared" si="1"/>
        <v>2.7023837620958224E-2</v>
      </c>
    </row>
    <row r="29" spans="1:4">
      <c r="A29" s="58">
        <v>5</v>
      </c>
      <c r="B29" s="59" t="s">
        <v>69</v>
      </c>
      <c r="C29" s="58">
        <v>229</v>
      </c>
      <c r="D29" s="61">
        <f t="shared" si="1"/>
        <v>2.7023837620958224E-2</v>
      </c>
    </row>
    <row r="30" spans="1:4">
      <c r="A30" s="58">
        <v>6</v>
      </c>
      <c r="B30" s="59" t="s">
        <v>68</v>
      </c>
      <c r="C30" s="58">
        <v>216</v>
      </c>
      <c r="D30" s="61">
        <f t="shared" si="1"/>
        <v>2.5489733301864527E-2</v>
      </c>
    </row>
    <row r="31" spans="1:4">
      <c r="A31" s="58">
        <v>7</v>
      </c>
      <c r="B31" s="59" t="s">
        <v>70</v>
      </c>
      <c r="C31" s="58">
        <v>181</v>
      </c>
      <c r="D31" s="61">
        <f t="shared" si="1"/>
        <v>2.1359452442766109E-2</v>
      </c>
    </row>
    <row r="32" spans="1:4">
      <c r="A32" s="58">
        <v>8</v>
      </c>
      <c r="B32" s="59" t="s">
        <v>81</v>
      </c>
      <c r="C32" s="58">
        <v>177</v>
      </c>
      <c r="D32" s="61">
        <f t="shared" si="1"/>
        <v>2.0887420344583432E-2</v>
      </c>
    </row>
    <row r="33" spans="1:4">
      <c r="A33" s="58">
        <v>9</v>
      </c>
      <c r="B33" s="59" t="s">
        <v>73</v>
      </c>
      <c r="C33" s="58">
        <v>161</v>
      </c>
      <c r="D33" s="61">
        <f t="shared" si="1"/>
        <v>1.8999291951852727E-2</v>
      </c>
    </row>
    <row r="34" spans="1:4">
      <c r="A34" s="58">
        <v>10</v>
      </c>
      <c r="B34" s="59" t="s">
        <v>71</v>
      </c>
      <c r="C34" s="58">
        <v>158</v>
      </c>
      <c r="D34" s="61">
        <f t="shared" si="1"/>
        <v>1.8645267878215719E-2</v>
      </c>
    </row>
    <row r="35" spans="1:4">
      <c r="A35" s="58">
        <v>11</v>
      </c>
      <c r="B35" s="59" t="s">
        <v>75</v>
      </c>
      <c r="C35" s="58">
        <v>152</v>
      </c>
      <c r="D35" s="61">
        <f t="shared" si="1"/>
        <v>1.7937219730941704E-2</v>
      </c>
    </row>
    <row r="36" spans="1:4">
      <c r="A36" s="58">
        <v>12</v>
      </c>
      <c r="B36" s="59" t="s">
        <v>74</v>
      </c>
      <c r="C36" s="58">
        <v>121</v>
      </c>
      <c r="D36" s="61">
        <f t="shared" si="1"/>
        <v>1.4278970970025963E-2</v>
      </c>
    </row>
    <row r="37" spans="1:4">
      <c r="A37" s="58">
        <v>13</v>
      </c>
      <c r="B37" s="59" t="s">
        <v>76</v>
      </c>
      <c r="C37" s="58">
        <v>121</v>
      </c>
      <c r="D37" s="61">
        <f t="shared" si="1"/>
        <v>1.4278970970025963E-2</v>
      </c>
    </row>
    <row r="38" spans="1:4">
      <c r="A38" s="58">
        <v>14</v>
      </c>
      <c r="B38" s="59" t="s">
        <v>82</v>
      </c>
      <c r="C38" s="58">
        <v>119</v>
      </c>
      <c r="D38" s="61">
        <f t="shared" si="1"/>
        <v>1.4042954920934624E-2</v>
      </c>
    </row>
    <row r="39" spans="1:4">
      <c r="A39" s="58">
        <v>15</v>
      </c>
      <c r="B39" s="59" t="s">
        <v>83</v>
      </c>
      <c r="C39" s="58">
        <v>104</v>
      </c>
      <c r="D39" s="61">
        <f t="shared" si="1"/>
        <v>1.2272834552749587E-2</v>
      </c>
    </row>
    <row r="40" spans="1:4">
      <c r="A40" s="87" t="s">
        <v>77</v>
      </c>
      <c r="B40" s="78"/>
      <c r="C40" s="3">
        <v>8474</v>
      </c>
      <c r="D40" s="62">
        <v>1</v>
      </c>
    </row>
    <row r="41" spans="1:4">
      <c r="A41" s="4"/>
      <c r="B41" s="4"/>
      <c r="C41" s="5"/>
      <c r="D41" s="6"/>
    </row>
    <row r="42" spans="1:4">
      <c r="A42" s="79" t="s">
        <v>5</v>
      </c>
      <c r="B42" s="80"/>
      <c r="C42" s="80"/>
      <c r="D42" s="78"/>
    </row>
    <row r="43" spans="1:4">
      <c r="A43" s="7" t="s">
        <v>6</v>
      </c>
      <c r="B43" s="8" t="s">
        <v>7</v>
      </c>
      <c r="C43" s="21">
        <f>SUM(C44:C48)</f>
        <v>11667</v>
      </c>
      <c r="D43" s="10">
        <v>1</v>
      </c>
    </row>
    <row r="44" spans="1:4">
      <c r="A44" s="63"/>
      <c r="B44" s="23" t="s">
        <v>8</v>
      </c>
      <c r="C44" s="12">
        <v>8474</v>
      </c>
      <c r="D44" s="13">
        <f>C44/C43</f>
        <v>0.72632210508271189</v>
      </c>
    </row>
    <row r="45" spans="1:4">
      <c r="A45" s="14" t="s">
        <v>6</v>
      </c>
      <c r="B45" s="15" t="s">
        <v>9</v>
      </c>
      <c r="C45" s="16">
        <v>1991</v>
      </c>
      <c r="D45" s="17">
        <f>C45/C43</f>
        <v>0.17065226707808348</v>
      </c>
    </row>
    <row r="46" spans="1:4">
      <c r="A46" s="63"/>
      <c r="B46" s="23" t="s">
        <v>10</v>
      </c>
      <c r="C46" s="12">
        <v>683</v>
      </c>
      <c r="D46" s="13">
        <f>C46/C43</f>
        <v>5.854118453758464E-2</v>
      </c>
    </row>
    <row r="47" spans="1:4">
      <c r="A47" s="14" t="s">
        <v>6</v>
      </c>
      <c r="B47" s="15" t="s">
        <v>11</v>
      </c>
      <c r="C47" s="16">
        <v>309</v>
      </c>
      <c r="D47" s="17">
        <f>C47/C43</f>
        <v>2.6484957572640782E-2</v>
      </c>
    </row>
    <row r="48" spans="1:4">
      <c r="A48" s="63"/>
      <c r="B48" s="23" t="s">
        <v>12</v>
      </c>
      <c r="C48" s="12">
        <v>210</v>
      </c>
      <c r="D48" s="13">
        <f>C48/C43</f>
        <v>1.7999485728979171E-2</v>
      </c>
    </row>
    <row r="49" spans="1:8">
      <c r="A49" s="64"/>
      <c r="B49" s="64"/>
      <c r="C49" s="5"/>
      <c r="D49" s="65"/>
    </row>
    <row r="50" spans="1:8">
      <c r="A50" s="79" t="s">
        <v>13</v>
      </c>
      <c r="B50" s="80"/>
      <c r="C50" s="80"/>
      <c r="D50" s="78"/>
    </row>
    <row r="51" spans="1:8">
      <c r="A51" s="7" t="s">
        <v>6</v>
      </c>
      <c r="B51" s="8" t="s">
        <v>7</v>
      </c>
      <c r="C51" s="18">
        <f>C43</f>
        <v>11667</v>
      </c>
      <c r="D51" s="10">
        <v>1</v>
      </c>
    </row>
    <row r="52" spans="1:8">
      <c r="A52" s="63"/>
      <c r="B52" s="23" t="s">
        <v>14</v>
      </c>
      <c r="C52" s="18">
        <v>10321</v>
      </c>
      <c r="D52" s="13">
        <f>C52/C51</f>
        <v>0.88463186766092394</v>
      </c>
      <c r="G52" s="71"/>
      <c r="H52" s="72"/>
    </row>
    <row r="53" spans="1:8">
      <c r="A53" s="14" t="s">
        <v>6</v>
      </c>
      <c r="B53" s="15" t="s">
        <v>15</v>
      </c>
      <c r="C53" s="18">
        <v>1343</v>
      </c>
      <c r="D53" s="17">
        <f>C53/C51</f>
        <v>0.11511099682866203</v>
      </c>
      <c r="G53" s="71"/>
      <c r="H53" s="72"/>
    </row>
    <row r="54" spans="1:8">
      <c r="A54" s="63"/>
      <c r="B54" s="23" t="s">
        <v>16</v>
      </c>
      <c r="C54" s="18">
        <v>3</v>
      </c>
      <c r="D54" s="13">
        <f>C54/C51</f>
        <v>2.5713551041398817E-4</v>
      </c>
      <c r="G54" s="71"/>
      <c r="H54" s="72"/>
    </row>
    <row r="55" spans="1:8">
      <c r="A55" s="14" t="s">
        <v>6</v>
      </c>
      <c r="B55" s="15" t="s">
        <v>17</v>
      </c>
      <c r="C55" s="16">
        <v>0</v>
      </c>
      <c r="D55" s="17">
        <f>C55/C51</f>
        <v>0</v>
      </c>
      <c r="G55" s="71"/>
      <c r="H55" s="72"/>
    </row>
    <row r="56" spans="1:8">
      <c r="A56" s="4"/>
      <c r="B56" s="4"/>
      <c r="C56" s="5"/>
      <c r="D56" s="6"/>
      <c r="G56" s="71"/>
      <c r="H56" s="72"/>
    </row>
    <row r="57" spans="1:8">
      <c r="A57" s="79" t="s">
        <v>18</v>
      </c>
      <c r="B57" s="80"/>
      <c r="C57" s="80"/>
      <c r="D57" s="78"/>
      <c r="G57" s="71"/>
      <c r="H57" s="72"/>
    </row>
    <row r="58" spans="1:8">
      <c r="A58" s="19" t="s">
        <v>6</v>
      </c>
      <c r="B58" s="20" t="s">
        <v>7</v>
      </c>
      <c r="C58" s="21">
        <v>10321</v>
      </c>
      <c r="D58" s="22">
        <v>1</v>
      </c>
      <c r="G58" s="71"/>
      <c r="H58" s="72"/>
    </row>
    <row r="59" spans="1:8">
      <c r="A59" s="63"/>
      <c r="B59" s="23" t="s">
        <v>19</v>
      </c>
      <c r="C59" s="21">
        <v>9671</v>
      </c>
      <c r="D59" s="13">
        <f t="shared" ref="D59:D61" si="2">C59/C$58</f>
        <v>0.93702160643348509</v>
      </c>
      <c r="G59" s="71"/>
      <c r="H59" s="72"/>
    </row>
    <row r="60" spans="1:8">
      <c r="A60" s="24" t="s">
        <v>6</v>
      </c>
      <c r="B60" s="29" t="s">
        <v>20</v>
      </c>
      <c r="C60" s="21">
        <v>563</v>
      </c>
      <c r="D60" s="25">
        <f t="shared" si="2"/>
        <v>5.4548977812227499E-2</v>
      </c>
    </row>
    <row r="61" spans="1:8">
      <c r="A61" s="63"/>
      <c r="B61" s="23" t="s">
        <v>21</v>
      </c>
      <c r="C61" s="21">
        <v>87</v>
      </c>
      <c r="D61" s="13">
        <f t="shared" si="2"/>
        <v>8.4294157542873747E-3</v>
      </c>
    </row>
    <row r="62" spans="1:8" ht="15.75" customHeight="1">
      <c r="A62" s="56"/>
      <c r="B62" s="56"/>
      <c r="C62" s="1"/>
      <c r="D62" s="56"/>
    </row>
    <row r="63" spans="1:8" ht="15.75" customHeight="1">
      <c r="A63" s="79" t="s">
        <v>22</v>
      </c>
      <c r="B63" s="80"/>
      <c r="C63" s="80"/>
      <c r="D63" s="78"/>
    </row>
    <row r="64" spans="1:8" ht="15.75" customHeight="1">
      <c r="A64" s="79" t="s">
        <v>23</v>
      </c>
      <c r="B64" s="80"/>
      <c r="C64" s="80"/>
      <c r="D64" s="78"/>
    </row>
    <row r="65" spans="1:8" ht="15.75" customHeight="1">
      <c r="A65" s="66"/>
      <c r="B65" s="26" t="s">
        <v>7</v>
      </c>
      <c r="C65" s="27">
        <f>SUM(C66:C67)</f>
        <v>11667</v>
      </c>
      <c r="D65" s="28">
        <v>1</v>
      </c>
    </row>
    <row r="66" spans="1:8" ht="15.75" customHeight="1">
      <c r="A66" s="59"/>
      <c r="B66" s="23" t="s">
        <v>24</v>
      </c>
      <c r="C66" s="12">
        <v>10082</v>
      </c>
      <c r="D66" s="13">
        <f>C66/C65</f>
        <v>0.86414673866460956</v>
      </c>
    </row>
    <row r="67" spans="1:8" ht="15.75" customHeight="1">
      <c r="A67" s="67"/>
      <c r="B67" s="29" t="s">
        <v>25</v>
      </c>
      <c r="C67" s="16">
        <v>1585</v>
      </c>
      <c r="D67" s="17">
        <f>C67/C65</f>
        <v>0.13585326133539041</v>
      </c>
    </row>
    <row r="68" spans="1:8" ht="15.75" customHeight="1">
      <c r="A68" s="81" t="s">
        <v>26</v>
      </c>
      <c r="B68" s="80"/>
      <c r="C68" s="80"/>
      <c r="D68" s="78"/>
      <c r="G68" s="71"/>
      <c r="H68" s="72"/>
    </row>
    <row r="69" spans="1:8" ht="15.75" customHeight="1">
      <c r="A69" s="68"/>
      <c r="B69" s="30" t="s">
        <v>7</v>
      </c>
      <c r="C69" s="21">
        <f>SUM(C70:C72)</f>
        <v>11667</v>
      </c>
      <c r="D69" s="10">
        <v>1</v>
      </c>
      <c r="G69" s="71"/>
      <c r="H69" s="72"/>
    </row>
    <row r="70" spans="1:8" ht="15.75" customHeight="1">
      <c r="A70" s="69"/>
      <c r="B70" s="23" t="s">
        <v>27</v>
      </c>
      <c r="C70" s="21">
        <v>4754</v>
      </c>
      <c r="D70" s="13">
        <f>C70/C69</f>
        <v>0.4074740721693666</v>
      </c>
      <c r="G70" s="71"/>
      <c r="H70" s="72"/>
    </row>
    <row r="71" spans="1:8" ht="15.75" customHeight="1">
      <c r="A71" s="70"/>
      <c r="B71" s="31" t="s">
        <v>28</v>
      </c>
      <c r="C71" s="21">
        <v>3112</v>
      </c>
      <c r="D71" s="17">
        <f>C71/C69</f>
        <v>0.26673523613611039</v>
      </c>
      <c r="G71" s="73"/>
      <c r="H71" s="72"/>
    </row>
    <row r="72" spans="1:8" ht="15.75" customHeight="1">
      <c r="A72" s="69"/>
      <c r="B72" s="23" t="s">
        <v>29</v>
      </c>
      <c r="C72" s="21">
        <v>3801</v>
      </c>
      <c r="D72" s="13">
        <f>C72/C69</f>
        <v>0.32579069169452302</v>
      </c>
      <c r="G72" s="73"/>
      <c r="H72" s="72"/>
    </row>
    <row r="73" spans="1:8" ht="15.75" customHeight="1">
      <c r="C73" s="1"/>
      <c r="G73" s="73"/>
      <c r="H73" s="72"/>
    </row>
    <row r="74" spans="1:8" ht="15.75" customHeight="1">
      <c r="A74" s="82" t="s">
        <v>30</v>
      </c>
      <c r="B74" s="80"/>
      <c r="C74" s="80"/>
      <c r="D74" s="78"/>
      <c r="G74" s="71"/>
      <c r="H74" s="72"/>
    </row>
    <row r="75" spans="1:8" ht="15.75" customHeight="1">
      <c r="A75" s="7" t="s">
        <v>6</v>
      </c>
      <c r="B75" s="8" t="s">
        <v>7</v>
      </c>
      <c r="C75" s="9">
        <f>SUM(C76:C90)</f>
        <v>11667</v>
      </c>
      <c r="D75" s="10">
        <v>1</v>
      </c>
      <c r="G75" s="73"/>
      <c r="H75" s="72"/>
    </row>
    <row r="76" spans="1:8" ht="15.75" customHeight="1">
      <c r="A76" s="11"/>
      <c r="B76" s="32" t="s">
        <v>31</v>
      </c>
      <c r="C76" s="33">
        <v>3021</v>
      </c>
      <c r="D76" s="13">
        <f>C76/C$75</f>
        <v>0.25893545898688608</v>
      </c>
      <c r="F76" s="71"/>
      <c r="G76" s="73"/>
      <c r="H76" s="72"/>
    </row>
    <row r="77" spans="1:8" ht="15.75" customHeight="1">
      <c r="A77" s="34" t="s">
        <v>6</v>
      </c>
      <c r="B77" s="15" t="s">
        <v>32</v>
      </c>
      <c r="C77" s="16">
        <v>2934</v>
      </c>
      <c r="D77" s="13">
        <f t="shared" ref="D77:D90" si="3">C77/C$75</f>
        <v>0.25147852918488045</v>
      </c>
      <c r="F77" s="71"/>
      <c r="G77" s="73"/>
      <c r="H77" s="72"/>
    </row>
    <row r="78" spans="1:8" ht="15.75" customHeight="1">
      <c r="A78" s="11"/>
      <c r="B78" s="32" t="s">
        <v>33</v>
      </c>
      <c r="C78" s="33">
        <v>2059</v>
      </c>
      <c r="D78" s="13">
        <f t="shared" si="3"/>
        <v>0.17648067198080056</v>
      </c>
      <c r="F78" s="73"/>
      <c r="G78" s="73"/>
      <c r="H78" s="72"/>
    </row>
    <row r="79" spans="1:8" ht="15.75" customHeight="1">
      <c r="A79" s="34" t="s">
        <v>6</v>
      </c>
      <c r="B79" s="15" t="s">
        <v>35</v>
      </c>
      <c r="C79" s="16">
        <v>1612</v>
      </c>
      <c r="D79" s="13">
        <f t="shared" si="3"/>
        <v>0.13816748092911632</v>
      </c>
      <c r="F79" s="71"/>
      <c r="G79" s="73"/>
      <c r="H79" s="72"/>
    </row>
    <row r="80" spans="1:8" ht="15.75" customHeight="1">
      <c r="A80" s="11"/>
      <c r="B80" s="32" t="s">
        <v>36</v>
      </c>
      <c r="C80" s="33">
        <v>635</v>
      </c>
      <c r="D80" s="13">
        <f t="shared" si="3"/>
        <v>5.4427016370960826E-2</v>
      </c>
      <c r="F80" s="73"/>
      <c r="G80" s="73"/>
      <c r="H80" s="72"/>
    </row>
    <row r="81" spans="1:8" ht="15.75" customHeight="1">
      <c r="A81" s="34" t="s">
        <v>6</v>
      </c>
      <c r="B81" s="15" t="s">
        <v>37</v>
      </c>
      <c r="C81" s="16">
        <v>486</v>
      </c>
      <c r="D81" s="13">
        <f t="shared" si="3"/>
        <v>4.1655952687066081E-2</v>
      </c>
      <c r="F81" s="73"/>
      <c r="G81" s="73"/>
      <c r="H81" s="72"/>
    </row>
    <row r="82" spans="1:8" ht="15.75" customHeight="1">
      <c r="A82" s="11"/>
      <c r="B82" s="32" t="s">
        <v>34</v>
      </c>
      <c r="C82" s="33">
        <v>381</v>
      </c>
      <c r="D82" s="13">
        <f t="shared" si="3"/>
        <v>3.2656209822576499E-2</v>
      </c>
      <c r="F82" s="71"/>
      <c r="G82" s="73"/>
      <c r="H82" s="72"/>
    </row>
    <row r="83" spans="1:8" ht="15.75" customHeight="1">
      <c r="A83" s="34" t="s">
        <v>6</v>
      </c>
      <c r="B83" s="15" t="s">
        <v>38</v>
      </c>
      <c r="C83" s="16">
        <v>295</v>
      </c>
      <c r="D83" s="13">
        <f t="shared" si="3"/>
        <v>2.5284991857375504E-2</v>
      </c>
      <c r="F83" s="73"/>
      <c r="G83" s="71"/>
      <c r="H83" s="72"/>
    </row>
    <row r="84" spans="1:8" ht="15.75" customHeight="1">
      <c r="A84" s="11"/>
      <c r="B84" s="32" t="s">
        <v>39</v>
      </c>
      <c r="C84" s="33">
        <v>198</v>
      </c>
      <c r="D84" s="13">
        <f t="shared" si="3"/>
        <v>1.6970943687323218E-2</v>
      </c>
      <c r="F84" s="73"/>
      <c r="G84" s="72"/>
    </row>
    <row r="85" spans="1:8" ht="15.75" customHeight="1">
      <c r="A85" s="34" t="s">
        <v>6</v>
      </c>
      <c r="B85" s="15" t="s">
        <v>40</v>
      </c>
      <c r="C85" s="16">
        <v>18</v>
      </c>
      <c r="D85" s="13">
        <f t="shared" si="3"/>
        <v>1.5428130624839291E-3</v>
      </c>
      <c r="F85" s="73"/>
      <c r="G85" s="72"/>
    </row>
    <row r="86" spans="1:8" ht="15.75" customHeight="1">
      <c r="A86" s="11"/>
      <c r="B86" s="32" t="s">
        <v>85</v>
      </c>
      <c r="C86" s="33">
        <v>15</v>
      </c>
      <c r="D86" s="13">
        <f t="shared" si="3"/>
        <v>1.2856775520699408E-3</v>
      </c>
      <c r="F86" s="73"/>
      <c r="G86" s="72"/>
    </row>
    <row r="87" spans="1:8" ht="15.75" customHeight="1">
      <c r="A87" s="11"/>
      <c r="B87" s="15" t="s">
        <v>41</v>
      </c>
      <c r="C87" s="16">
        <v>8</v>
      </c>
      <c r="D87" s="13">
        <f t="shared" si="3"/>
        <v>6.8569469443730176E-4</v>
      </c>
      <c r="F87" s="73"/>
      <c r="G87" s="72"/>
    </row>
    <row r="88" spans="1:8" s="57" customFormat="1" ht="15.75" customHeight="1">
      <c r="A88" s="88"/>
      <c r="B88" s="89" t="s">
        <v>84</v>
      </c>
      <c r="C88" s="90">
        <v>2</v>
      </c>
      <c r="D88" s="13">
        <f t="shared" si="3"/>
        <v>1.7142367360932544E-4</v>
      </c>
      <c r="F88" s="73"/>
      <c r="G88" s="72"/>
    </row>
    <row r="89" spans="1:8" s="57" customFormat="1" ht="15.75" customHeight="1">
      <c r="A89" s="88"/>
      <c r="B89" s="89" t="s">
        <v>42</v>
      </c>
      <c r="C89" s="90">
        <v>2</v>
      </c>
      <c r="D89" s="13">
        <f t="shared" si="3"/>
        <v>1.7142367360932544E-4</v>
      </c>
      <c r="F89" s="73"/>
      <c r="G89" s="72"/>
    </row>
    <row r="90" spans="1:8" s="57" customFormat="1" ht="15.75" customHeight="1">
      <c r="A90" s="88"/>
      <c r="B90" s="89" t="s">
        <v>86</v>
      </c>
      <c r="C90" s="90">
        <v>1</v>
      </c>
      <c r="D90" s="13">
        <f t="shared" si="3"/>
        <v>8.5711836804662719E-5</v>
      </c>
      <c r="F90" s="73"/>
      <c r="G90" s="72"/>
    </row>
    <row r="91" spans="1:8" ht="15.75" customHeight="1">
      <c r="C91" s="1"/>
    </row>
    <row r="92" spans="1:8" ht="15.75" customHeight="1">
      <c r="A92" s="83" t="s">
        <v>43</v>
      </c>
      <c r="B92" s="80"/>
      <c r="C92" s="80"/>
      <c r="D92" s="78"/>
    </row>
    <row r="93" spans="1:8" ht="15.75" customHeight="1">
      <c r="A93" s="84" t="s">
        <v>44</v>
      </c>
      <c r="B93" s="78"/>
      <c r="C93" s="85">
        <v>10321</v>
      </c>
      <c r="D93" s="78"/>
    </row>
    <row r="94" spans="1:8" ht="15.75" customHeight="1">
      <c r="A94" s="35"/>
      <c r="B94" s="36" t="s">
        <v>7</v>
      </c>
      <c r="C94" s="37">
        <f>SUM(C95:C100)</f>
        <v>10321</v>
      </c>
      <c r="D94" s="38">
        <v>1</v>
      </c>
    </row>
    <row r="95" spans="1:8" ht="15.75" customHeight="1">
      <c r="A95" s="39"/>
      <c r="B95" s="40" t="s">
        <v>45</v>
      </c>
      <c r="C95" s="41">
        <v>4363</v>
      </c>
      <c r="D95" s="42">
        <f t="shared" ref="D95:D100" si="4">C95/C$94</f>
        <v>0.42273035558569905</v>
      </c>
    </row>
    <row r="96" spans="1:8" ht="15.75" customHeight="1">
      <c r="A96" s="43"/>
      <c r="B96" s="47" t="s">
        <v>46</v>
      </c>
      <c r="C96" s="45">
        <v>3833</v>
      </c>
      <c r="D96" s="42">
        <f t="shared" si="4"/>
        <v>0.37137874236992541</v>
      </c>
    </row>
    <row r="97" spans="1:4" ht="15.75" customHeight="1">
      <c r="A97" s="39"/>
      <c r="B97" s="40" t="s">
        <v>47</v>
      </c>
      <c r="C97" s="41">
        <v>1055</v>
      </c>
      <c r="D97" s="42">
        <f t="shared" si="4"/>
        <v>0.10221877725026644</v>
      </c>
    </row>
    <row r="98" spans="1:4" ht="15.75" customHeight="1">
      <c r="A98" s="43"/>
      <c r="B98" s="44" t="s">
        <v>48</v>
      </c>
      <c r="C98" s="45">
        <v>932</v>
      </c>
      <c r="D98" s="42">
        <f t="shared" si="4"/>
        <v>9.0301327390756705E-2</v>
      </c>
    </row>
    <row r="99" spans="1:4" ht="15.75" customHeight="1">
      <c r="A99" s="39"/>
      <c r="B99" s="40" t="s">
        <v>49</v>
      </c>
      <c r="C99" s="41">
        <v>80</v>
      </c>
      <c r="D99" s="42">
        <f t="shared" si="4"/>
        <v>7.7511869004941378E-3</v>
      </c>
    </row>
    <row r="100" spans="1:4" ht="15.75" customHeight="1">
      <c r="A100" s="46"/>
      <c r="B100" s="44" t="s">
        <v>50</v>
      </c>
      <c r="C100" s="45">
        <v>58</v>
      </c>
      <c r="D100" s="42">
        <f t="shared" si="4"/>
        <v>5.6196105028582504E-3</v>
      </c>
    </row>
    <row r="101" spans="1:4" ht="15.75" customHeight="1">
      <c r="A101" s="48"/>
      <c r="B101" s="49"/>
      <c r="C101" s="50"/>
      <c r="D101" s="51"/>
    </row>
    <row r="102" spans="1:4" ht="15.75" customHeight="1">
      <c r="A102" s="86" t="s">
        <v>51</v>
      </c>
      <c r="B102" s="80"/>
      <c r="C102" s="80"/>
      <c r="D102" s="78"/>
    </row>
    <row r="103" spans="1:4" ht="15.75" customHeight="1">
      <c r="A103" s="52"/>
      <c r="B103" s="52" t="s">
        <v>52</v>
      </c>
      <c r="C103" s="53">
        <v>3786</v>
      </c>
      <c r="D103" s="54">
        <f t="shared" ref="D103:D115" si="5">C103*1/$C$115</f>
        <v>0.32450501414245309</v>
      </c>
    </row>
    <row r="104" spans="1:4" ht="15.75" customHeight="1">
      <c r="A104" s="52"/>
      <c r="B104" s="52" t="s">
        <v>53</v>
      </c>
      <c r="C104" s="53">
        <v>3337</v>
      </c>
      <c r="D104" s="54">
        <f t="shared" si="5"/>
        <v>0.28602039941715951</v>
      </c>
    </row>
    <row r="105" spans="1:4" ht="15.75" customHeight="1">
      <c r="A105" s="52"/>
      <c r="B105" s="52" t="s">
        <v>54</v>
      </c>
      <c r="C105" s="53">
        <v>4544</v>
      </c>
      <c r="D105" s="54">
        <f t="shared" si="5"/>
        <v>0.3894745864403874</v>
      </c>
    </row>
    <row r="106" spans="1:4" ht="15.75" customHeight="1">
      <c r="A106" s="52"/>
      <c r="B106" s="52" t="s">
        <v>55</v>
      </c>
      <c r="C106" s="55"/>
      <c r="D106" s="54">
        <f t="shared" si="5"/>
        <v>0</v>
      </c>
    </row>
    <row r="107" spans="1:4" ht="15.75" customHeight="1">
      <c r="A107" s="52"/>
      <c r="B107" s="52" t="s">
        <v>56</v>
      </c>
      <c r="C107" s="55"/>
      <c r="D107" s="54">
        <f t="shared" si="5"/>
        <v>0</v>
      </c>
    </row>
    <row r="108" spans="1:4" ht="15.75" customHeight="1">
      <c r="A108" s="52"/>
      <c r="B108" s="52" t="s">
        <v>57</v>
      </c>
      <c r="C108" s="55"/>
      <c r="D108" s="54">
        <f t="shared" si="5"/>
        <v>0</v>
      </c>
    </row>
    <row r="109" spans="1:4" ht="15.75" customHeight="1">
      <c r="A109" s="52"/>
      <c r="B109" s="52" t="s">
        <v>58</v>
      </c>
      <c r="C109" s="55"/>
      <c r="D109" s="54">
        <f t="shared" si="5"/>
        <v>0</v>
      </c>
    </row>
    <row r="110" spans="1:4" ht="15.75" customHeight="1">
      <c r="A110" s="52"/>
      <c r="B110" s="52" t="s">
        <v>59</v>
      </c>
      <c r="C110" s="55"/>
      <c r="D110" s="54">
        <f t="shared" si="5"/>
        <v>0</v>
      </c>
    </row>
    <row r="111" spans="1:4" ht="15.75" customHeight="1">
      <c r="A111" s="52"/>
      <c r="B111" s="52" t="s">
        <v>60</v>
      </c>
      <c r="C111" s="55"/>
      <c r="D111" s="54">
        <f t="shared" si="5"/>
        <v>0</v>
      </c>
    </row>
    <row r="112" spans="1:4" ht="15.75" customHeight="1">
      <c r="A112" s="52"/>
      <c r="B112" s="52" t="s">
        <v>61</v>
      </c>
      <c r="C112" s="55"/>
      <c r="D112" s="54">
        <f t="shared" si="5"/>
        <v>0</v>
      </c>
    </row>
    <row r="113" spans="1:4" ht="15.75" customHeight="1">
      <c r="A113" s="52"/>
      <c r="B113" s="52" t="s">
        <v>62</v>
      </c>
      <c r="C113" s="55"/>
      <c r="D113" s="54">
        <f t="shared" si="5"/>
        <v>0</v>
      </c>
    </row>
    <row r="114" spans="1:4" ht="15.75" customHeight="1">
      <c r="A114" s="52"/>
      <c r="B114" s="52" t="s">
        <v>63</v>
      </c>
      <c r="C114" s="55"/>
      <c r="D114" s="54">
        <f t="shared" si="5"/>
        <v>0</v>
      </c>
    </row>
    <row r="115" spans="1:4" ht="15.75" customHeight="1">
      <c r="A115" s="52"/>
      <c r="B115" s="52" t="s">
        <v>7</v>
      </c>
      <c r="C115" s="53">
        <f>SUM(C103:C114)</f>
        <v>11667</v>
      </c>
      <c r="D115" s="54">
        <f t="shared" si="5"/>
        <v>1</v>
      </c>
    </row>
  </sheetData>
  <sortState ref="G68:H83">
    <sortCondition descending="1" ref="H68:H83"/>
  </sortState>
  <mergeCells count="20">
    <mergeCell ref="A93:B93"/>
    <mergeCell ref="C93:D93"/>
    <mergeCell ref="A102:D102"/>
    <mergeCell ref="A22:B22"/>
    <mergeCell ref="A40:B40"/>
    <mergeCell ref="A42:D42"/>
    <mergeCell ref="A50:D50"/>
    <mergeCell ref="A57:D57"/>
    <mergeCell ref="A63:D63"/>
    <mergeCell ref="A64:D64"/>
    <mergeCell ref="A6:D6"/>
    <mergeCell ref="A24:D24"/>
    <mergeCell ref="A68:D68"/>
    <mergeCell ref="A74:D74"/>
    <mergeCell ref="A92:D92"/>
    <mergeCell ref="A1:D1"/>
    <mergeCell ref="A2:D2"/>
    <mergeCell ref="A3:D3"/>
    <mergeCell ref="A4:B4"/>
    <mergeCell ref="C4:D4"/>
  </mergeCells>
  <pageMargins left="0.511811024" right="0.511811024" top="0.78740157499999996" bottom="0.78740157499999996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GERAIS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IRIS JOSE CAMPOS PR040271</dc:creator>
  <cp:lastModifiedBy>LUCIANO MATTAR VILLELA PR102403</cp:lastModifiedBy>
  <dcterms:created xsi:type="dcterms:W3CDTF">2023-09-11T18:29:26Z</dcterms:created>
  <dcterms:modified xsi:type="dcterms:W3CDTF">2026-05-19T22:10:35Z</dcterms:modified>
</cp:coreProperties>
</file>