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102403\Desktop\RELATÓRIOS\2026\FEV26\"/>
    </mc:Choice>
  </mc:AlternateContent>
  <xr:revisionPtr revIDLastSave="0" documentId="13_ncr:1_{948CDA47-AE2D-49EC-A488-95D10FBA469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DOS GERAIS" sheetId="1" r:id="rId1"/>
  </sheets>
  <calcPr calcId="191029"/>
  <extLst>
    <ext uri="GoogleSheetsCustomDataVersion2">
      <go:sheetsCustomData xmlns:go="http://customooxmlschemas.google.com/" r:id="rId5" roundtripDataChecksum="HPbrWVF6hWgObVMCMNB1UuVfTfevMsZpZlbzBOlaXes="/>
    </ext>
  </extLst>
</workbook>
</file>

<file path=xl/calcChain.xml><?xml version="1.0" encoding="utf-8"?>
<calcChain xmlns="http://schemas.openxmlformats.org/spreadsheetml/2006/main">
  <c r="C75" i="1" l="1"/>
  <c r="D88" i="1" s="1"/>
  <c r="C22" i="1"/>
  <c r="C69" i="1" l="1"/>
  <c r="D70" i="1" s="1"/>
  <c r="C65" i="1"/>
  <c r="D67" i="1" s="1"/>
  <c r="D61" i="1"/>
  <c r="D60" i="1"/>
  <c r="D59" i="1"/>
  <c r="C43" i="1"/>
  <c r="D47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6" i="1" l="1"/>
  <c r="D71" i="1"/>
  <c r="D45" i="1"/>
  <c r="D72" i="1"/>
  <c r="D66" i="1"/>
  <c r="D48" i="1"/>
  <c r="D44" i="1"/>
  <c r="C51" i="1"/>
  <c r="D55" i="1" s="1"/>
  <c r="C112" i="1"/>
  <c r="D112" i="1" s="1"/>
  <c r="C91" i="1"/>
  <c r="D87" i="1"/>
  <c r="D100" i="1" l="1"/>
  <c r="D102" i="1"/>
  <c r="D110" i="1"/>
  <c r="D104" i="1"/>
  <c r="D108" i="1"/>
  <c r="D97" i="1"/>
  <c r="D94" i="1"/>
  <c r="D95" i="1"/>
  <c r="D93" i="1"/>
  <c r="D92" i="1"/>
  <c r="D96" i="1"/>
  <c r="D53" i="1"/>
  <c r="D54" i="1"/>
  <c r="D106" i="1"/>
  <c r="D52" i="1"/>
  <c r="D82" i="1"/>
  <c r="D76" i="1"/>
  <c r="D84" i="1"/>
  <c r="D78" i="1"/>
  <c r="D86" i="1"/>
  <c r="D80" i="1"/>
  <c r="D77" i="1"/>
  <c r="D81" i="1"/>
  <c r="D85" i="1"/>
  <c r="D103" i="1"/>
  <c r="D107" i="1"/>
  <c r="D111" i="1"/>
  <c r="D79" i="1"/>
  <c r="D83" i="1"/>
  <c r="D101" i="1"/>
  <c r="D105" i="1"/>
  <c r="D109" i="1"/>
</calcChain>
</file>

<file path=xl/sharedStrings.xml><?xml version="1.0" encoding="utf-8"?>
<sst xmlns="http://schemas.openxmlformats.org/spreadsheetml/2006/main" count="118" uniqueCount="85">
  <si>
    <t>RELATÓRIO DE DADOS GERAIS ACUMULADO</t>
  </si>
  <si>
    <t>TOTAL DE MANIFESTAÇÕES NO PERÍODO:</t>
  </si>
  <si>
    <t>SERVIÇOS MAIS DEMANDADOS NO PERÍODO</t>
  </si>
  <si>
    <t>TOTAL DE MANIFESTAÇÕES NO PERÍODO</t>
  </si>
  <si>
    <t>SERVIÇOS MAIS  RECLAMADOS  NO PERÍODO</t>
  </si>
  <si>
    <t xml:space="preserve"> TIPOLOGIA</t>
  </si>
  <si>
    <t xml:space="preserve">  </t>
  </si>
  <si>
    <t>TOTAL</t>
  </si>
  <si>
    <t>Reclamação</t>
  </si>
  <si>
    <t>Denúncia</t>
  </si>
  <si>
    <t>Orientação</t>
  </si>
  <si>
    <t>Elogio</t>
  </si>
  <si>
    <t>Sugestão</t>
  </si>
  <si>
    <t xml:space="preserve"> SITUAÇÃO</t>
  </si>
  <si>
    <t>ENCERRADA</t>
  </si>
  <si>
    <t>PROVIDENCIADA</t>
  </si>
  <si>
    <t>DILIGENCIADA</t>
  </si>
  <si>
    <t>EM TRIAGEM</t>
  </si>
  <si>
    <t xml:space="preserve"> PRAZO DE RESPOSTA</t>
  </si>
  <si>
    <t>1 A 30 DIAS</t>
  </si>
  <si>
    <t>31 A 60 DIAS</t>
  </si>
  <si>
    <t>ACIMA DE 60 DIAS</t>
  </si>
  <si>
    <t>TIPOS DE MANIFESTANTES</t>
  </si>
  <si>
    <t>IDENTIFICAÇÃO:</t>
  </si>
  <si>
    <t>Nominal</t>
  </si>
  <si>
    <t>Anônimo</t>
  </si>
  <si>
    <t>GÊNERO:</t>
  </si>
  <si>
    <t xml:space="preserve">     FEMININO</t>
  </si>
  <si>
    <t xml:space="preserve">     MASCULINO</t>
  </si>
  <si>
    <t xml:space="preserve">     NÃO DECLARADO</t>
  </si>
  <si>
    <t xml:space="preserve"> CANAL DE CAPTAÇÃO</t>
  </si>
  <si>
    <t>Portal</t>
  </si>
  <si>
    <t>Telefônico</t>
  </si>
  <si>
    <t>Portal Mobile</t>
  </si>
  <si>
    <t>Presencial</t>
  </si>
  <si>
    <t>Disque 100</t>
  </si>
  <si>
    <t>Ouvidor SUS</t>
  </si>
  <si>
    <t>WhatsApp</t>
  </si>
  <si>
    <t>E-mail</t>
  </si>
  <si>
    <t>Reclame Aqui</t>
  </si>
  <si>
    <t>Captação Interna da Ouvidoria - Presencial</t>
  </si>
  <si>
    <t>Outros</t>
  </si>
  <si>
    <t>Ouvidoria Itinerante</t>
  </si>
  <si>
    <t>RESULTADOS</t>
  </si>
  <si>
    <t xml:space="preserve">DEMANDAS ENCERRADAS NO PERÍODO: </t>
  </si>
  <si>
    <t>Demanda atendida</t>
  </si>
  <si>
    <t>Gerou orientação</t>
  </si>
  <si>
    <t>Denúncia apurada</t>
  </si>
  <si>
    <t>Demanda arquivada</t>
  </si>
  <si>
    <t>Demanda agendada</t>
  </si>
  <si>
    <t>Demanda encaminhada para conhecimento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</si>
  <si>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</si>
  <si>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</si>
  <si>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</si>
  <si>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</si>
  <si>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</si>
  <si>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</si>
  <si>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</si>
  <si>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</si>
  <si>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</si>
  <si>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</si>
  <si>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</si>
  <si>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</si>
  <si>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</si>
  <si>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Denúncias de Violação de Direitos Humanos</t>
  </si>
  <si>
    <t>Consulta Médica de Saúde da Família e Comunidade - ESF</t>
  </si>
  <si>
    <t>Cirurgia</t>
  </si>
  <si>
    <t>SERVIDOR PÚBLICO</t>
  </si>
  <si>
    <t>Fale com a Receita Municipal - Orientação sobre Processos e Serviços</t>
  </si>
  <si>
    <t>Marcação de Exame</t>
  </si>
  <si>
    <t>Gestão Administrativa</t>
  </si>
  <si>
    <t>Atendimento na Recepção das Unidades de Saúde</t>
  </si>
  <si>
    <t>Denúncia sobre Servidores Municipais</t>
  </si>
  <si>
    <t>Árvore ? Poda de Árvore em Passeios, Praças, Etc</t>
  </si>
  <si>
    <t>Acesso aos Medicamentos nas Farmácias da Rede Municipal de Saúde</t>
  </si>
  <si>
    <t>Normas e Procedimentos das Unidades de Saúde</t>
  </si>
  <si>
    <t>TOTAL DE RECLAMAÇÕES NO PERÍODO</t>
  </si>
  <si>
    <t>JANEIRO A FEVEREIRO DE 2026</t>
  </si>
  <si>
    <t>PERÍODO:  1/01/2026 A 28/02/2026</t>
  </si>
  <si>
    <t>Administração Escolar</t>
  </si>
  <si>
    <t>Reclamação de Ônibus (Transporte Coletivo)</t>
  </si>
  <si>
    <t>Cadastro Escolar - 2026</t>
  </si>
  <si>
    <t>Vagas nas Escolas Municipais de Belo Horizonte</t>
  </si>
  <si>
    <t>Poluição Sonora - Fiscalização</t>
  </si>
  <si>
    <t>Captação Interna da Ouvidoria - Telefônico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</si>
</sst>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1"/>
      <name val="Calibri"/>
    </font>
    <font>
      <b/>
      <sz val="10"/>
      <color rgb="FF000000"/>
      <name val="Calibri"/>
    </font>
    <font>
      <b/>
      <sz val="10"/>
      <color rgb="FF0066CC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66CC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13"/>
      <color theme="1"/>
      <name val="Calibri"/>
      <scheme val="minor"/>
    </font>
    <font>
      <b/>
      <sz val="11"/>
      <color rgb="FF000000"/>
      <name val="Calibri"/>
    </font>
    <font>
      <b/>
      <sz val="11"/>
      <color rgb="FF0066CC"/>
      <name val="Calibri"/>
    </font>
    <font>
      <sz val="11"/>
      <color rgb="FF000000"/>
      <name val="Calibri"/>
    </font>
    <font>
      <sz val="11"/>
      <color rgb="FF0066CC"/>
      <name val="Calibri"/>
    </font>
    <font>
      <b/>
      <sz val="13"/>
      <color rgb="FF000000"/>
      <name val="Calibri"/>
    </font>
    <font>
      <b/>
      <sz val="12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4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5" fillId="4" borderId="0" xfId="0" applyFont="1" applyFill="1" applyAlignment="1"/>
    <xf numFmtId="0" fontId="4" fillId="4" borderId="0" xfId="0" applyFont="1" applyFill="1"/>
    <xf numFmtId="10" fontId="2" fillId="4" borderId="0" xfId="0" applyNumberFormat="1" applyFont="1" applyFill="1"/>
    <xf numFmtId="0" fontId="8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right"/>
    </xf>
    <xf numFmtId="9" fontId="10" fillId="5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wrapText="1"/>
    </xf>
    <xf numFmtId="0" fontId="12" fillId="0" borderId="4" xfId="0" applyFont="1" applyBorder="1" applyAlignment="1">
      <alignment horizontal="right"/>
    </xf>
    <xf numFmtId="10" fontId="13" fillId="0" borderId="4" xfId="0" applyNumberFormat="1" applyFont="1" applyBorder="1" applyAlignment="1">
      <alignment horizontal="right"/>
    </xf>
    <xf numFmtId="0" fontId="14" fillId="6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right"/>
    </xf>
    <xf numFmtId="10" fontId="13" fillId="6" borderId="4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right"/>
    </xf>
    <xf numFmtId="9" fontId="10" fillId="3" borderId="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10" fontId="13" fillId="7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right"/>
    </xf>
    <xf numFmtId="9" fontId="10" fillId="8" borderId="4" xfId="0" applyNumberFormat="1" applyFont="1" applyFill="1" applyBorder="1" applyAlignment="1">
      <alignment horizontal="right"/>
    </xf>
    <xf numFmtId="0" fontId="11" fillId="7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11" fillId="10" borderId="4" xfId="0" applyFont="1" applyFill="1" applyBorder="1" applyAlignment="1">
      <alignment horizontal="left"/>
    </xf>
    <xf numFmtId="0" fontId="12" fillId="10" borderId="4" xfId="0" applyFont="1" applyFill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0" fillId="3" borderId="4" xfId="0" applyFont="1" applyFill="1" applyBorder="1"/>
    <xf numFmtId="0" fontId="17" fillId="3" borderId="4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right"/>
    </xf>
    <xf numFmtId="9" fontId="18" fillId="5" borderId="4" xfId="0" applyNumberFormat="1" applyFont="1" applyFill="1" applyBorder="1" applyAlignment="1">
      <alignment horizontal="right"/>
    </xf>
    <xf numFmtId="0" fontId="0" fillId="0" borderId="4" xfId="0" applyFont="1" applyBorder="1"/>
    <xf numFmtId="0" fontId="6" fillId="10" borderId="4" xfId="0" applyFont="1" applyFill="1" applyBorder="1" applyAlignment="1">
      <alignment horizontal="left"/>
    </xf>
    <xf numFmtId="0" fontId="19" fillId="10" borderId="4" xfId="0" applyFont="1" applyFill="1" applyBorder="1" applyAlignment="1">
      <alignment horizontal="right"/>
    </xf>
    <xf numFmtId="10" fontId="20" fillId="0" borderId="4" xfId="0" applyNumberFormat="1" applyFont="1" applyBorder="1" applyAlignment="1">
      <alignment horizontal="right"/>
    </xf>
    <xf numFmtId="0" fontId="0" fillId="9" borderId="4" xfId="0" applyFont="1" applyFill="1" applyBorder="1"/>
    <xf numFmtId="0" fontId="6" fillId="9" borderId="4" xfId="0" applyFont="1" applyFill="1" applyBorder="1" applyAlignment="1">
      <alignment horizontal="left"/>
    </xf>
    <xf numFmtId="0" fontId="19" fillId="6" borderId="4" xfId="0" applyFont="1" applyFill="1" applyBorder="1" applyAlignment="1">
      <alignment horizontal="right"/>
    </xf>
    <xf numFmtId="0" fontId="6" fillId="7" borderId="4" xfId="0" applyFont="1" applyFill="1" applyBorder="1"/>
    <xf numFmtId="0" fontId="6" fillId="7" borderId="4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0" fontId="20" fillId="0" borderId="0" xfId="0" applyNumberFormat="1" applyFont="1" applyAlignment="1">
      <alignment horizontal="right"/>
    </xf>
    <xf numFmtId="0" fontId="6" fillId="4" borderId="4" xfId="0" applyFont="1" applyFill="1" applyBorder="1" applyAlignment="1"/>
    <xf numFmtId="0" fontId="6" fillId="4" borderId="4" xfId="0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right"/>
    </xf>
    <xf numFmtId="0" fontId="6" fillId="4" borderId="4" xfId="0" applyFont="1" applyFill="1" applyBorder="1" applyAlignment="1"/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3" borderId="4" xfId="0" applyNumberFormat="1" applyFont="1" applyFill="1" applyBorder="1"/>
    <xf numFmtId="0" fontId="4" fillId="0" borderId="4" xfId="0" applyFont="1" applyBorder="1" applyAlignment="1">
      <alignment wrapText="1"/>
    </xf>
    <xf numFmtId="0" fontId="7" fillId="4" borderId="0" xfId="0" applyFont="1" applyFill="1"/>
    <xf numFmtId="10" fontId="4" fillId="4" borderId="0" xfId="0" applyNumberFormat="1" applyFont="1" applyFill="1"/>
    <xf numFmtId="0" fontId="4" fillId="8" borderId="4" xfId="0" applyFont="1" applyFill="1" applyBorder="1"/>
    <xf numFmtId="0" fontId="4" fillId="7" borderId="4" xfId="0" applyFont="1" applyFill="1" applyBorder="1"/>
    <xf numFmtId="0" fontId="11" fillId="2" borderId="4" xfId="0" applyFont="1" applyFill="1" applyBorder="1"/>
    <xf numFmtId="0" fontId="11" fillId="0" borderId="4" xfId="0" applyFont="1" applyBorder="1"/>
    <xf numFmtId="0" fontId="11" fillId="9" borderId="4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7" fillId="3" borderId="1" xfId="0" applyFont="1" applyFill="1" applyBorder="1" applyAlignment="1">
      <alignment horizontal="center"/>
    </xf>
    <xf numFmtId="0" fontId="3" fillId="0" borderId="3" xfId="0" applyFont="1" applyBorder="1"/>
    <xf numFmtId="0" fontId="2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/>
    <xf numFmtId="0" fontId="21" fillId="2" borderId="1" xfId="0" applyFont="1" applyFill="1" applyBorder="1" applyAlignment="1">
      <alignment horizontal="center"/>
    </xf>
    <xf numFmtId="0" fontId="7" fillId="3" borderId="1" xfId="0" applyFont="1" applyFill="1" applyBorder="1"/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ADOS GERAIS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00:D112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DADOS GERAI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topLeftCell="A70" workbookViewId="0">
      <selection activeCell="H90" sqref="H90"/>
    </sheetView>
  </sheetViews>
  <sheetFormatPr defaultColWidth="14.42578125" defaultRowHeight="15" customHeight="1"/>
  <cols>
    <col min="1" max="1" width="4.42578125" customWidth="1"/>
    <col min="2" max="2" width="37.7109375" customWidth="1"/>
    <col min="3" max="4" width="8.7109375" customWidth="1"/>
    <col min="8" max="8" width="37.28515625" customWidth="1"/>
  </cols>
  <sheetData>
    <row r="1" spans="1:4" ht="18.75">
      <c r="A1" s="73" t="s">
        <v>0</v>
      </c>
      <c r="B1" s="74"/>
      <c r="C1" s="74"/>
      <c r="D1" s="74"/>
    </row>
    <row r="2" spans="1:4">
      <c r="A2" s="75" t="s">
        <v>77</v>
      </c>
      <c r="B2" s="74"/>
      <c r="C2" s="74"/>
      <c r="D2" s="74"/>
    </row>
    <row r="3" spans="1:4">
      <c r="A3" s="75" t="s">
        <v>78</v>
      </c>
      <c r="B3" s="74"/>
      <c r="C3" s="74"/>
      <c r="D3" s="74"/>
    </row>
    <row r="4" spans="1:4">
      <c r="A4" s="76" t="s">
        <v>1</v>
      </c>
      <c r="B4" s="77"/>
      <c r="C4" s="76">
        <v>7123</v>
      </c>
      <c r="D4" s="77"/>
    </row>
    <row r="5" spans="1:4">
      <c r="C5" s="1"/>
    </row>
    <row r="6" spans="1:4">
      <c r="A6" s="78" t="s">
        <v>2</v>
      </c>
      <c r="B6" s="79"/>
      <c r="C6" s="79"/>
      <c r="D6" s="77"/>
    </row>
    <row r="7" spans="1:4">
      <c r="A7" s="57">
        <v>1</v>
      </c>
      <c r="B7" s="58" t="s">
        <v>64</v>
      </c>
      <c r="C7" s="59">
        <v>1007</v>
      </c>
      <c r="D7" s="60">
        <f t="shared" ref="D7:D21" si="0">C7/$C$22</f>
        <v>0.14137301698722449</v>
      </c>
    </row>
    <row r="8" spans="1:4">
      <c r="A8" s="57">
        <v>2</v>
      </c>
      <c r="B8" s="58" t="s">
        <v>65</v>
      </c>
      <c r="C8" s="57">
        <v>511</v>
      </c>
      <c r="D8" s="60">
        <f t="shared" si="0"/>
        <v>7.1739435631054338E-2</v>
      </c>
    </row>
    <row r="9" spans="1:4">
      <c r="A9" s="57">
        <v>3</v>
      </c>
      <c r="B9" s="58" t="s">
        <v>67</v>
      </c>
      <c r="C9" s="57">
        <v>236</v>
      </c>
      <c r="D9" s="60">
        <f t="shared" si="0"/>
        <v>3.3132107258177737E-2</v>
      </c>
    </row>
    <row r="10" spans="1:4">
      <c r="A10" s="57">
        <v>4</v>
      </c>
      <c r="B10" s="58" t="s">
        <v>66</v>
      </c>
      <c r="C10" s="57">
        <v>221</v>
      </c>
      <c r="D10" s="60">
        <f t="shared" si="0"/>
        <v>3.1026252983293555E-2</v>
      </c>
    </row>
    <row r="11" spans="1:4">
      <c r="A11" s="57">
        <v>5</v>
      </c>
      <c r="B11" s="58" t="s">
        <v>68</v>
      </c>
      <c r="C11" s="57">
        <v>198</v>
      </c>
      <c r="D11" s="60">
        <f t="shared" si="0"/>
        <v>2.779727642847115E-2</v>
      </c>
    </row>
    <row r="12" spans="1:4">
      <c r="A12" s="57">
        <v>6</v>
      </c>
      <c r="B12" s="58" t="s">
        <v>70</v>
      </c>
      <c r="C12" s="57">
        <v>153</v>
      </c>
      <c r="D12" s="60">
        <f t="shared" si="0"/>
        <v>2.1479713603818614E-2</v>
      </c>
    </row>
    <row r="13" spans="1:4">
      <c r="A13" s="57">
        <v>7</v>
      </c>
      <c r="B13" s="58" t="s">
        <v>69</v>
      </c>
      <c r="C13" s="57">
        <v>145</v>
      </c>
      <c r="D13" s="60">
        <f t="shared" si="0"/>
        <v>2.0356591323880388E-2</v>
      </c>
    </row>
    <row r="14" spans="1:4">
      <c r="A14" s="57">
        <v>8</v>
      </c>
      <c r="B14" s="58" t="s">
        <v>79</v>
      </c>
      <c r="C14" s="57">
        <v>131</v>
      </c>
      <c r="D14" s="60">
        <f t="shared" si="0"/>
        <v>1.8391127333988486E-2</v>
      </c>
    </row>
    <row r="15" spans="1:4">
      <c r="A15" s="57">
        <v>9</v>
      </c>
      <c r="B15" s="58" t="s">
        <v>72</v>
      </c>
      <c r="C15" s="57">
        <v>130</v>
      </c>
      <c r="D15" s="60">
        <f t="shared" si="0"/>
        <v>1.8250737048996209E-2</v>
      </c>
    </row>
    <row r="16" spans="1:4">
      <c r="A16" s="57">
        <v>10</v>
      </c>
      <c r="B16" s="58" t="s">
        <v>71</v>
      </c>
      <c r="C16" s="57">
        <v>107</v>
      </c>
      <c r="D16" s="60">
        <f t="shared" si="0"/>
        <v>1.5021760494173803E-2</v>
      </c>
    </row>
    <row r="17" spans="1:4">
      <c r="A17" s="57">
        <v>11</v>
      </c>
      <c r="B17" s="58" t="s">
        <v>73</v>
      </c>
      <c r="C17" s="57">
        <v>93</v>
      </c>
      <c r="D17" s="60">
        <f t="shared" si="0"/>
        <v>1.3056296504281903E-2</v>
      </c>
    </row>
    <row r="18" spans="1:4">
      <c r="A18" s="57">
        <v>12</v>
      </c>
      <c r="B18" s="58" t="s">
        <v>75</v>
      </c>
      <c r="C18" s="57">
        <v>91</v>
      </c>
      <c r="D18" s="60">
        <f t="shared" si="0"/>
        <v>1.2775515934297347E-2</v>
      </c>
    </row>
    <row r="19" spans="1:4">
      <c r="A19" s="57">
        <v>13</v>
      </c>
      <c r="B19" s="58" t="s">
        <v>80</v>
      </c>
      <c r="C19" s="57">
        <v>90</v>
      </c>
      <c r="D19" s="60">
        <f t="shared" si="0"/>
        <v>1.2635125649305069E-2</v>
      </c>
    </row>
    <row r="20" spans="1:4">
      <c r="A20" s="57">
        <v>14</v>
      </c>
      <c r="B20" s="58" t="s">
        <v>81</v>
      </c>
      <c r="C20" s="57">
        <v>88</v>
      </c>
      <c r="D20" s="60">
        <f t="shared" si="0"/>
        <v>1.2354345079320511E-2</v>
      </c>
    </row>
    <row r="21" spans="1:4">
      <c r="A21" s="57">
        <v>15</v>
      </c>
      <c r="B21" s="58" t="s">
        <v>82</v>
      </c>
      <c r="C21" s="57">
        <v>84</v>
      </c>
      <c r="D21" s="60">
        <f t="shared" si="0"/>
        <v>1.1792783939351396E-2</v>
      </c>
    </row>
    <row r="22" spans="1:4">
      <c r="A22" s="86" t="s">
        <v>3</v>
      </c>
      <c r="B22" s="77"/>
      <c r="C22" s="2">
        <f>C4</f>
        <v>7123</v>
      </c>
      <c r="D22" s="61">
        <v>1</v>
      </c>
    </row>
    <row r="23" spans="1:4">
      <c r="A23" s="56"/>
      <c r="B23" s="56"/>
      <c r="C23" s="1"/>
      <c r="D23" s="56"/>
    </row>
    <row r="24" spans="1:4">
      <c r="A24" s="78" t="s">
        <v>4</v>
      </c>
      <c r="B24" s="79"/>
      <c r="C24" s="79"/>
      <c r="D24" s="77"/>
    </row>
    <row r="25" spans="1:4">
      <c r="A25" s="57">
        <v>1</v>
      </c>
      <c r="B25" s="58" t="s">
        <v>65</v>
      </c>
      <c r="C25" s="59">
        <v>494</v>
      </c>
      <c r="D25" s="60">
        <f>C25/C$40</f>
        <v>9.53299884214589E-2</v>
      </c>
    </row>
    <row r="26" spans="1:4">
      <c r="A26" s="57">
        <v>2</v>
      </c>
      <c r="B26" s="58" t="s">
        <v>66</v>
      </c>
      <c r="C26" s="57">
        <v>216</v>
      </c>
      <c r="D26" s="60">
        <f t="shared" ref="D26:D39" si="1">C26/C$40</f>
        <v>4.1682747973755305E-2</v>
      </c>
    </row>
    <row r="27" spans="1:4">
      <c r="A27" s="57">
        <v>3</v>
      </c>
      <c r="B27" s="58" t="s">
        <v>69</v>
      </c>
      <c r="C27" s="57">
        <v>140</v>
      </c>
      <c r="D27" s="60">
        <f t="shared" si="1"/>
        <v>2.7016595908915475E-2</v>
      </c>
    </row>
    <row r="28" spans="1:4">
      <c r="A28" s="57">
        <v>4</v>
      </c>
      <c r="B28" s="58" t="s">
        <v>67</v>
      </c>
      <c r="C28" s="57">
        <v>138</v>
      </c>
      <c r="D28" s="60">
        <f t="shared" si="1"/>
        <v>2.6630644538788113E-2</v>
      </c>
    </row>
    <row r="29" spans="1:4">
      <c r="A29" s="57">
        <v>5</v>
      </c>
      <c r="B29" s="58" t="s">
        <v>68</v>
      </c>
      <c r="C29" s="57">
        <v>133</v>
      </c>
      <c r="D29" s="60">
        <f t="shared" si="1"/>
        <v>2.5665766113469702E-2</v>
      </c>
    </row>
    <row r="30" spans="1:4">
      <c r="A30" s="57">
        <v>6</v>
      </c>
      <c r="B30" s="58" t="s">
        <v>79</v>
      </c>
      <c r="C30" s="57">
        <v>122</v>
      </c>
      <c r="D30" s="60">
        <f t="shared" si="1"/>
        <v>2.3543033577769202E-2</v>
      </c>
    </row>
    <row r="31" spans="1:4">
      <c r="A31" s="57">
        <v>7</v>
      </c>
      <c r="B31" s="58" t="s">
        <v>70</v>
      </c>
      <c r="C31" s="57">
        <v>112</v>
      </c>
      <c r="D31" s="60">
        <f t="shared" si="1"/>
        <v>2.1613276727132383E-2</v>
      </c>
    </row>
    <row r="32" spans="1:4">
      <c r="A32" s="57">
        <v>8</v>
      </c>
      <c r="B32" s="58" t="s">
        <v>71</v>
      </c>
      <c r="C32" s="57">
        <v>106</v>
      </c>
      <c r="D32" s="60">
        <f t="shared" si="1"/>
        <v>2.0455422616750291E-2</v>
      </c>
    </row>
    <row r="33" spans="1:9">
      <c r="A33" s="57">
        <v>9</v>
      </c>
      <c r="B33" s="58" t="s">
        <v>73</v>
      </c>
      <c r="C33" s="57">
        <v>91</v>
      </c>
      <c r="D33" s="60">
        <f t="shared" si="1"/>
        <v>1.756078734079506E-2</v>
      </c>
    </row>
    <row r="34" spans="1:9">
      <c r="A34" s="57">
        <v>10</v>
      </c>
      <c r="B34" s="58" t="s">
        <v>80</v>
      </c>
      <c r="C34" s="57">
        <v>90</v>
      </c>
      <c r="D34" s="60">
        <f t="shared" si="1"/>
        <v>1.7367811655731379E-2</v>
      </c>
    </row>
    <row r="35" spans="1:9">
      <c r="A35" s="57">
        <v>11</v>
      </c>
      <c r="B35" s="58" t="s">
        <v>75</v>
      </c>
      <c r="C35" s="57">
        <v>90</v>
      </c>
      <c r="D35" s="60">
        <f t="shared" si="1"/>
        <v>1.7367811655731379E-2</v>
      </c>
    </row>
    <row r="36" spans="1:9">
      <c r="A36" s="57">
        <v>12</v>
      </c>
      <c r="B36" s="58" t="s">
        <v>81</v>
      </c>
      <c r="C36" s="57">
        <v>83</v>
      </c>
      <c r="D36" s="60">
        <f t="shared" si="1"/>
        <v>1.6016981860285603E-2</v>
      </c>
    </row>
    <row r="37" spans="1:9">
      <c r="A37" s="57">
        <v>13</v>
      </c>
      <c r="B37" s="58" t="s">
        <v>82</v>
      </c>
      <c r="C37" s="57">
        <v>81</v>
      </c>
      <c r="D37" s="60">
        <f t="shared" si="1"/>
        <v>1.5631030490158241E-2</v>
      </c>
    </row>
    <row r="38" spans="1:9">
      <c r="A38" s="57">
        <v>14</v>
      </c>
      <c r="B38" s="58" t="s">
        <v>74</v>
      </c>
      <c r="C38" s="57">
        <v>80</v>
      </c>
      <c r="D38" s="60">
        <f t="shared" si="1"/>
        <v>1.5438054805094558E-2</v>
      </c>
    </row>
    <row r="39" spans="1:9">
      <c r="A39" s="57">
        <v>15</v>
      </c>
      <c r="B39" s="58" t="s">
        <v>83</v>
      </c>
      <c r="C39" s="57">
        <v>77</v>
      </c>
      <c r="D39" s="60">
        <f t="shared" si="1"/>
        <v>1.4859127749903512E-2</v>
      </c>
    </row>
    <row r="40" spans="1:9">
      <c r="A40" s="86" t="s">
        <v>76</v>
      </c>
      <c r="B40" s="77"/>
      <c r="C40" s="3">
        <v>5182</v>
      </c>
      <c r="D40" s="61">
        <v>1</v>
      </c>
    </row>
    <row r="41" spans="1:9">
      <c r="A41" s="4"/>
      <c r="B41" s="4"/>
      <c r="C41" s="5"/>
      <c r="D41" s="6"/>
    </row>
    <row r="42" spans="1:9">
      <c r="A42" s="78" t="s">
        <v>5</v>
      </c>
      <c r="B42" s="79"/>
      <c r="C42" s="79"/>
      <c r="D42" s="77"/>
    </row>
    <row r="43" spans="1:9">
      <c r="A43" s="7" t="s">
        <v>6</v>
      </c>
      <c r="B43" s="8" t="s">
        <v>7</v>
      </c>
      <c r="C43" s="21">
        <f>SUM(C44:C48)</f>
        <v>7123</v>
      </c>
      <c r="D43" s="10">
        <v>1</v>
      </c>
    </row>
    <row r="44" spans="1:9">
      <c r="A44" s="62"/>
      <c r="B44" s="23" t="s">
        <v>8</v>
      </c>
      <c r="C44" s="12">
        <v>5182</v>
      </c>
      <c r="D44" s="13">
        <f>C44/C43</f>
        <v>0.72750245682998738</v>
      </c>
      <c r="H44" s="70"/>
      <c r="I44" s="71"/>
    </row>
    <row r="45" spans="1:9">
      <c r="A45" s="14" t="s">
        <v>6</v>
      </c>
      <c r="B45" s="15" t="s">
        <v>9</v>
      </c>
      <c r="C45" s="16">
        <v>1220</v>
      </c>
      <c r="D45" s="17">
        <f>C45/C43</f>
        <v>0.17127614769057981</v>
      </c>
      <c r="H45" s="70"/>
      <c r="I45" s="71"/>
    </row>
    <row r="46" spans="1:9">
      <c r="A46" s="62"/>
      <c r="B46" s="23" t="s">
        <v>10</v>
      </c>
      <c r="C46" s="12">
        <v>424</v>
      </c>
      <c r="D46" s="13">
        <f>C46/C43</f>
        <v>5.9525480836726097E-2</v>
      </c>
      <c r="H46" s="70"/>
      <c r="I46" s="71"/>
    </row>
    <row r="47" spans="1:9">
      <c r="A47" s="14" t="s">
        <v>6</v>
      </c>
      <c r="B47" s="15" t="s">
        <v>11</v>
      </c>
      <c r="C47" s="16">
        <v>164</v>
      </c>
      <c r="D47" s="17">
        <f>C47/C43</f>
        <v>2.3024006738733678E-2</v>
      </c>
      <c r="H47" s="70"/>
      <c r="I47" s="71"/>
    </row>
    <row r="48" spans="1:9">
      <c r="A48" s="62"/>
      <c r="B48" s="23" t="s">
        <v>12</v>
      </c>
      <c r="C48" s="12">
        <v>133</v>
      </c>
      <c r="D48" s="13">
        <f>C48/C43</f>
        <v>1.8671907903973044E-2</v>
      </c>
      <c r="H48" s="70"/>
      <c r="I48" s="71"/>
    </row>
    <row r="49" spans="1:4">
      <c r="A49" s="63"/>
      <c r="B49" s="63"/>
      <c r="C49" s="5"/>
      <c r="D49" s="64"/>
    </row>
    <row r="50" spans="1:4">
      <c r="A50" s="78" t="s">
        <v>13</v>
      </c>
      <c r="B50" s="79"/>
      <c r="C50" s="79"/>
      <c r="D50" s="77"/>
    </row>
    <row r="51" spans="1:4">
      <c r="A51" s="7" t="s">
        <v>6</v>
      </c>
      <c r="B51" s="8" t="s">
        <v>7</v>
      </c>
      <c r="C51" s="18">
        <f>C43</f>
        <v>7123</v>
      </c>
      <c r="D51" s="10">
        <v>1</v>
      </c>
    </row>
    <row r="52" spans="1:4">
      <c r="A52" s="62"/>
      <c r="B52" s="23" t="s">
        <v>14</v>
      </c>
      <c r="C52" s="18">
        <v>6439</v>
      </c>
      <c r="D52" s="13">
        <f>C52/C51</f>
        <v>0.90397304506528153</v>
      </c>
    </row>
    <row r="53" spans="1:4">
      <c r="A53" s="14" t="s">
        <v>6</v>
      </c>
      <c r="B53" s="15" t="s">
        <v>15</v>
      </c>
      <c r="C53" s="18">
        <v>682</v>
      </c>
      <c r="D53" s="17">
        <f>C53/C51</f>
        <v>9.5746174364733955E-2</v>
      </c>
    </row>
    <row r="54" spans="1:4">
      <c r="A54" s="62"/>
      <c r="B54" s="23" t="s">
        <v>16</v>
      </c>
      <c r="C54" s="18">
        <v>2</v>
      </c>
      <c r="D54" s="13">
        <f>C54/C51</f>
        <v>2.8078056998455706E-4</v>
      </c>
    </row>
    <row r="55" spans="1:4">
      <c r="A55" s="14" t="s">
        <v>6</v>
      </c>
      <c r="B55" s="15" t="s">
        <v>17</v>
      </c>
      <c r="C55" s="16">
        <v>0</v>
      </c>
      <c r="D55" s="17">
        <f>C55/C51</f>
        <v>0</v>
      </c>
    </row>
    <row r="56" spans="1:4">
      <c r="A56" s="4"/>
      <c r="B56" s="4"/>
      <c r="C56" s="5"/>
      <c r="D56" s="6"/>
    </row>
    <row r="57" spans="1:4">
      <c r="A57" s="78" t="s">
        <v>18</v>
      </c>
      <c r="B57" s="79"/>
      <c r="C57" s="79"/>
      <c r="D57" s="77"/>
    </row>
    <row r="58" spans="1:4">
      <c r="A58" s="19" t="s">
        <v>6</v>
      </c>
      <c r="B58" s="20" t="s">
        <v>7</v>
      </c>
      <c r="C58" s="21">
        <v>6439</v>
      </c>
      <c r="D58" s="22">
        <v>1</v>
      </c>
    </row>
    <row r="59" spans="1:4">
      <c r="A59" s="62"/>
      <c r="B59" s="23" t="s">
        <v>19</v>
      </c>
      <c r="C59" s="21">
        <v>5965</v>
      </c>
      <c r="D59" s="13">
        <f t="shared" ref="D59:D61" si="2">C59/C$58</f>
        <v>0.92638608479577578</v>
      </c>
    </row>
    <row r="60" spans="1:4">
      <c r="A60" s="24" t="s">
        <v>6</v>
      </c>
      <c r="B60" s="29" t="s">
        <v>20</v>
      </c>
      <c r="C60" s="21">
        <v>388</v>
      </c>
      <c r="D60" s="25">
        <f t="shared" si="2"/>
        <v>6.0257804006833358E-2</v>
      </c>
    </row>
    <row r="61" spans="1:4">
      <c r="A61" s="62"/>
      <c r="B61" s="23" t="s">
        <v>21</v>
      </c>
      <c r="C61" s="21">
        <v>86</v>
      </c>
      <c r="D61" s="13">
        <f t="shared" si="2"/>
        <v>1.3356111197390899E-2</v>
      </c>
    </row>
    <row r="62" spans="1:4" ht="15.75" customHeight="1">
      <c r="A62" s="56"/>
      <c r="B62" s="56"/>
      <c r="C62" s="1"/>
      <c r="D62" s="56"/>
    </row>
    <row r="63" spans="1:4" ht="15.75" customHeight="1">
      <c r="A63" s="78" t="s">
        <v>22</v>
      </c>
      <c r="B63" s="79"/>
      <c r="C63" s="79"/>
      <c r="D63" s="77"/>
    </row>
    <row r="64" spans="1:4" ht="15.75" customHeight="1">
      <c r="A64" s="78" t="s">
        <v>23</v>
      </c>
      <c r="B64" s="79"/>
      <c r="C64" s="79"/>
      <c r="D64" s="77"/>
    </row>
    <row r="65" spans="1:8" ht="15.75" customHeight="1">
      <c r="A65" s="65"/>
      <c r="B65" s="26" t="s">
        <v>7</v>
      </c>
      <c r="C65" s="27">
        <f>SUM(C66:C67)</f>
        <v>7123</v>
      </c>
      <c r="D65" s="28">
        <v>1</v>
      </c>
    </row>
    <row r="66" spans="1:8" ht="15.75" customHeight="1">
      <c r="A66" s="58"/>
      <c r="B66" s="23" t="s">
        <v>24</v>
      </c>
      <c r="C66" s="12">
        <v>6193</v>
      </c>
      <c r="D66" s="13">
        <f>C66/C65</f>
        <v>0.86943703495718094</v>
      </c>
    </row>
    <row r="67" spans="1:8" ht="15.75" customHeight="1">
      <c r="A67" s="66"/>
      <c r="B67" s="29" t="s">
        <v>25</v>
      </c>
      <c r="C67" s="16">
        <v>930</v>
      </c>
      <c r="D67" s="17">
        <f>C67/C65</f>
        <v>0.13056296504281903</v>
      </c>
    </row>
    <row r="68" spans="1:8" ht="15.75" customHeight="1">
      <c r="A68" s="80" t="s">
        <v>26</v>
      </c>
      <c r="B68" s="79"/>
      <c r="C68" s="79"/>
      <c r="D68" s="77"/>
    </row>
    <row r="69" spans="1:8" ht="15.75" customHeight="1">
      <c r="A69" s="67"/>
      <c r="B69" s="30" t="s">
        <v>7</v>
      </c>
      <c r="C69" s="21">
        <f>SUM(C70:C72)</f>
        <v>7123</v>
      </c>
      <c r="D69" s="10">
        <v>1</v>
      </c>
    </row>
    <row r="70" spans="1:8" ht="15.75" customHeight="1">
      <c r="A70" s="68"/>
      <c r="B70" s="23" t="s">
        <v>27</v>
      </c>
      <c r="C70" s="21">
        <v>2877</v>
      </c>
      <c r="D70" s="13">
        <f>C70/C69</f>
        <v>0.40390284992278536</v>
      </c>
    </row>
    <row r="71" spans="1:8" ht="15.75" customHeight="1">
      <c r="A71" s="69"/>
      <c r="B71" s="31" t="s">
        <v>28</v>
      </c>
      <c r="C71" s="21">
        <v>1921</v>
      </c>
      <c r="D71" s="17">
        <f>C71/C69</f>
        <v>0.26968973747016706</v>
      </c>
    </row>
    <row r="72" spans="1:8" ht="15.75" customHeight="1">
      <c r="A72" s="68"/>
      <c r="B72" s="23" t="s">
        <v>29</v>
      </c>
      <c r="C72" s="21">
        <v>2325</v>
      </c>
      <c r="D72" s="13">
        <f>C72/C69</f>
        <v>0.32640741260704759</v>
      </c>
    </row>
    <row r="73" spans="1:8" ht="15.75" customHeight="1">
      <c r="C73" s="1"/>
    </row>
    <row r="74" spans="1:8" ht="15.75" customHeight="1">
      <c r="A74" s="81" t="s">
        <v>30</v>
      </c>
      <c r="B74" s="79"/>
      <c r="C74" s="79"/>
      <c r="D74" s="77"/>
    </row>
    <row r="75" spans="1:8" ht="15.75" customHeight="1">
      <c r="A75" s="7" t="s">
        <v>6</v>
      </c>
      <c r="B75" s="8" t="s">
        <v>7</v>
      </c>
      <c r="C75" s="9">
        <f>SUM(C76:C88)</f>
        <v>7123</v>
      </c>
      <c r="D75" s="10">
        <v>1</v>
      </c>
    </row>
    <row r="76" spans="1:8" ht="15.75" customHeight="1">
      <c r="A76" s="11"/>
      <c r="B76" s="32" t="s">
        <v>31</v>
      </c>
      <c r="C76" s="33">
        <v>1804</v>
      </c>
      <c r="D76" s="13">
        <f>C76/C75</f>
        <v>0.25326407412607049</v>
      </c>
      <c r="F76" s="70"/>
      <c r="G76" s="71"/>
    </row>
    <row r="77" spans="1:8" ht="15.75" customHeight="1">
      <c r="A77" s="34" t="s">
        <v>6</v>
      </c>
      <c r="B77" s="15" t="s">
        <v>32</v>
      </c>
      <c r="C77" s="16">
        <v>1748</v>
      </c>
      <c r="D77" s="17">
        <f>C77/C75</f>
        <v>0.24540221816650287</v>
      </c>
      <c r="F77" s="70"/>
      <c r="G77" s="70"/>
      <c r="H77" s="71"/>
    </row>
    <row r="78" spans="1:8" ht="15.75" customHeight="1">
      <c r="A78" s="11"/>
      <c r="B78" s="32" t="s">
        <v>33</v>
      </c>
      <c r="C78" s="33">
        <v>1259</v>
      </c>
      <c r="D78" s="13">
        <f>C78/C75</f>
        <v>0.17675136880527867</v>
      </c>
      <c r="F78" s="72"/>
      <c r="G78" s="70"/>
      <c r="H78" s="71"/>
    </row>
    <row r="79" spans="1:8" ht="15.75" customHeight="1">
      <c r="A79" s="34" t="s">
        <v>6</v>
      </c>
      <c r="B79" s="15" t="s">
        <v>35</v>
      </c>
      <c r="C79" s="16">
        <v>996</v>
      </c>
      <c r="D79" s="17">
        <f>C79/C75</f>
        <v>0.13982872385230943</v>
      </c>
      <c r="F79" s="70"/>
      <c r="G79" s="70"/>
      <c r="H79" s="71"/>
    </row>
    <row r="80" spans="1:8" ht="15.75" customHeight="1">
      <c r="A80" s="11"/>
      <c r="B80" s="32" t="s">
        <v>36</v>
      </c>
      <c r="C80" s="33">
        <v>427</v>
      </c>
      <c r="D80" s="13">
        <f>C80/C75</f>
        <v>5.9946651691702935E-2</v>
      </c>
      <c r="F80" s="72"/>
      <c r="G80" s="72"/>
      <c r="H80" s="71"/>
    </row>
    <row r="81" spans="1:8" ht="15.75" customHeight="1">
      <c r="A81" s="34" t="s">
        <v>6</v>
      </c>
      <c r="B81" s="15" t="s">
        <v>37</v>
      </c>
      <c r="C81" s="16">
        <v>327</v>
      </c>
      <c r="D81" s="17">
        <f>C81/C75</f>
        <v>4.5907623192475079E-2</v>
      </c>
      <c r="F81" s="72"/>
      <c r="G81" s="72"/>
      <c r="H81" s="71"/>
    </row>
    <row r="82" spans="1:8" ht="15.75" customHeight="1">
      <c r="A82" s="11"/>
      <c r="B82" s="32" t="s">
        <v>34</v>
      </c>
      <c r="C82" s="33">
        <v>246</v>
      </c>
      <c r="D82" s="13">
        <f>C82/C75</f>
        <v>3.4536010108100521E-2</v>
      </c>
      <c r="F82" s="70"/>
      <c r="G82" s="72"/>
      <c r="H82" s="71"/>
    </row>
    <row r="83" spans="1:8" ht="15.75" customHeight="1">
      <c r="A83" s="34" t="s">
        <v>6</v>
      </c>
      <c r="B83" s="15" t="s">
        <v>38</v>
      </c>
      <c r="C83" s="16">
        <v>185</v>
      </c>
      <c r="D83" s="17">
        <f>C83/C75</f>
        <v>2.5972202723571529E-2</v>
      </c>
      <c r="F83" s="72"/>
      <c r="G83" s="70"/>
      <c r="H83" s="71"/>
    </row>
    <row r="84" spans="1:8" ht="15.75" customHeight="1">
      <c r="A84" s="11"/>
      <c r="B84" s="32" t="s">
        <v>39</v>
      </c>
      <c r="C84" s="33">
        <v>117</v>
      </c>
      <c r="D84" s="13">
        <f>C84/C75</f>
        <v>1.6425663344096588E-2</v>
      </c>
      <c r="F84" s="72"/>
      <c r="G84" s="72"/>
      <c r="H84" s="71"/>
    </row>
    <row r="85" spans="1:8" ht="15.75" customHeight="1">
      <c r="A85" s="34" t="s">
        <v>6</v>
      </c>
      <c r="B85" s="15" t="s">
        <v>40</v>
      </c>
      <c r="C85" s="16">
        <v>9</v>
      </c>
      <c r="D85" s="17">
        <f>C85/C75</f>
        <v>1.2635125649305067E-3</v>
      </c>
      <c r="F85" s="72"/>
      <c r="G85" s="72"/>
      <c r="H85" s="71"/>
    </row>
    <row r="86" spans="1:8" ht="15.75" customHeight="1">
      <c r="A86" s="11"/>
      <c r="B86" s="32" t="s">
        <v>84</v>
      </c>
      <c r="C86" s="33">
        <v>2</v>
      </c>
      <c r="D86" s="13">
        <f>C86/C75</f>
        <v>2.8078056998455706E-4</v>
      </c>
      <c r="F86" s="72"/>
      <c r="G86" s="72"/>
      <c r="H86" s="71"/>
    </row>
    <row r="87" spans="1:8" ht="15.75" customHeight="1">
      <c r="A87" s="11"/>
      <c r="B87" s="15" t="s">
        <v>42</v>
      </c>
      <c r="C87" s="16">
        <v>2</v>
      </c>
      <c r="D87" s="17">
        <f>C87/C75</f>
        <v>2.8078056998455706E-4</v>
      </c>
      <c r="F87" s="72"/>
      <c r="G87" s="72"/>
      <c r="H87" s="71"/>
    </row>
    <row r="88" spans="1:8" ht="15.75" customHeight="1">
      <c r="B88" s="32" t="s">
        <v>41</v>
      </c>
      <c r="C88" s="33">
        <v>1</v>
      </c>
      <c r="D88" s="17">
        <f>C88/C75</f>
        <v>1.4039028499227853E-4</v>
      </c>
      <c r="G88" s="72"/>
      <c r="H88" s="71"/>
    </row>
    <row r="89" spans="1:8" ht="15.75" customHeight="1">
      <c r="A89" s="82" t="s">
        <v>43</v>
      </c>
      <c r="B89" s="79"/>
      <c r="C89" s="79"/>
      <c r="D89" s="77"/>
      <c r="G89" s="72"/>
      <c r="H89" s="71"/>
    </row>
    <row r="90" spans="1:8" ht="15.75" customHeight="1">
      <c r="A90" s="83" t="s">
        <v>44</v>
      </c>
      <c r="B90" s="77"/>
      <c r="C90" s="84">
        <v>6439</v>
      </c>
      <c r="D90" s="77"/>
    </row>
    <row r="91" spans="1:8" ht="15.75" customHeight="1">
      <c r="A91" s="35"/>
      <c r="B91" s="36" t="s">
        <v>7</v>
      </c>
      <c r="C91" s="37">
        <f>SUM(C92:C97)</f>
        <v>6439</v>
      </c>
      <c r="D91" s="38">
        <v>1</v>
      </c>
    </row>
    <row r="92" spans="1:8" ht="15.75" customHeight="1">
      <c r="A92" s="39"/>
      <c r="B92" s="40" t="s">
        <v>45</v>
      </c>
      <c r="C92" s="41">
        <v>2694</v>
      </c>
      <c r="D92" s="42">
        <f t="shared" ref="D92:D97" si="3">C92/C$91</f>
        <v>0.41838794843919863</v>
      </c>
    </row>
    <row r="93" spans="1:8" ht="15.75" customHeight="1">
      <c r="A93" s="43"/>
      <c r="B93" s="47" t="s">
        <v>46</v>
      </c>
      <c r="C93" s="45">
        <v>2421</v>
      </c>
      <c r="D93" s="42">
        <f t="shared" si="3"/>
        <v>0.37599006056841122</v>
      </c>
    </row>
    <row r="94" spans="1:8" ht="15.75" customHeight="1">
      <c r="A94" s="39"/>
      <c r="B94" s="40" t="s">
        <v>47</v>
      </c>
      <c r="C94" s="41">
        <v>704</v>
      </c>
      <c r="D94" s="42">
        <f t="shared" si="3"/>
        <v>0.1093337474763162</v>
      </c>
    </row>
    <row r="95" spans="1:8" ht="15.75" customHeight="1">
      <c r="A95" s="43"/>
      <c r="B95" s="44" t="s">
        <v>48</v>
      </c>
      <c r="C95" s="45">
        <v>537</v>
      </c>
      <c r="D95" s="42">
        <f t="shared" si="3"/>
        <v>8.3398043174405967E-2</v>
      </c>
    </row>
    <row r="96" spans="1:8" ht="15.75" customHeight="1">
      <c r="A96" s="39"/>
      <c r="B96" s="40" t="s">
        <v>49</v>
      </c>
      <c r="C96" s="41">
        <v>48</v>
      </c>
      <c r="D96" s="42">
        <f t="shared" si="3"/>
        <v>7.4545736915670137E-3</v>
      </c>
    </row>
    <row r="97" spans="1:4" ht="15.75" customHeight="1">
      <c r="A97" s="46"/>
      <c r="B97" s="44" t="s">
        <v>50</v>
      </c>
      <c r="C97" s="45">
        <v>35</v>
      </c>
      <c r="D97" s="42">
        <f t="shared" si="3"/>
        <v>5.4356266501009477E-3</v>
      </c>
    </row>
    <row r="98" spans="1:4" ht="15.75" customHeight="1">
      <c r="A98" s="48"/>
      <c r="B98" s="49"/>
      <c r="C98" s="50"/>
      <c r="D98" s="51"/>
    </row>
    <row r="99" spans="1:4" ht="15.75" customHeight="1">
      <c r="A99" s="85" t="s">
        <v>51</v>
      </c>
      <c r="B99" s="79"/>
      <c r="C99" s="79"/>
      <c r="D99" s="77"/>
    </row>
    <row r="100" spans="1:4" ht="15.75" customHeight="1">
      <c r="A100" s="52"/>
      <c r="B100" s="52" t="s">
        <v>52</v>
      </c>
      <c r="C100" s="53">
        <v>3786</v>
      </c>
      <c r="D100" s="54">
        <f t="shared" ref="D100:D112" si="4">C100*1/$C$112</f>
        <v>0.53151761898076655</v>
      </c>
    </row>
    <row r="101" spans="1:4" ht="15.75" customHeight="1">
      <c r="A101" s="52"/>
      <c r="B101" s="52" t="s">
        <v>53</v>
      </c>
      <c r="C101" s="53">
        <v>3337</v>
      </c>
      <c r="D101" s="54">
        <f t="shared" si="4"/>
        <v>0.46848238101923345</v>
      </c>
    </row>
    <row r="102" spans="1:4" ht="15.75" customHeight="1">
      <c r="A102" s="52"/>
      <c r="B102" s="52" t="s">
        <v>54</v>
      </c>
      <c r="C102" s="53"/>
      <c r="D102" s="54">
        <f t="shared" si="4"/>
        <v>0</v>
      </c>
    </row>
    <row r="103" spans="1:4" ht="15.75" customHeight="1">
      <c r="A103" s="52"/>
      <c r="B103" s="52" t="s">
        <v>55</v>
      </c>
      <c r="C103" s="55"/>
      <c r="D103" s="54">
        <f t="shared" si="4"/>
        <v>0</v>
      </c>
    </row>
    <row r="104" spans="1:4" ht="15.75" customHeight="1">
      <c r="A104" s="52"/>
      <c r="B104" s="52" t="s">
        <v>56</v>
      </c>
      <c r="C104" s="55"/>
      <c r="D104" s="54">
        <f t="shared" si="4"/>
        <v>0</v>
      </c>
    </row>
    <row r="105" spans="1:4" ht="15.75" customHeight="1">
      <c r="A105" s="52"/>
      <c r="B105" s="52" t="s">
        <v>57</v>
      </c>
      <c r="C105" s="55"/>
      <c r="D105" s="54">
        <f t="shared" si="4"/>
        <v>0</v>
      </c>
    </row>
    <row r="106" spans="1:4" ht="15.75" customHeight="1">
      <c r="A106" s="52"/>
      <c r="B106" s="52" t="s">
        <v>58</v>
      </c>
      <c r="C106" s="55"/>
      <c r="D106" s="54">
        <f t="shared" si="4"/>
        <v>0</v>
      </c>
    </row>
    <row r="107" spans="1:4" ht="15.75" customHeight="1">
      <c r="A107" s="52"/>
      <c r="B107" s="52" t="s">
        <v>59</v>
      </c>
      <c r="C107" s="55"/>
      <c r="D107" s="54">
        <f t="shared" si="4"/>
        <v>0</v>
      </c>
    </row>
    <row r="108" spans="1:4" ht="15.75" customHeight="1">
      <c r="A108" s="52"/>
      <c r="B108" s="52" t="s">
        <v>60</v>
      </c>
      <c r="C108" s="55"/>
      <c r="D108" s="54">
        <f t="shared" si="4"/>
        <v>0</v>
      </c>
    </row>
    <row r="109" spans="1:4" ht="15.75" customHeight="1">
      <c r="A109" s="52"/>
      <c r="B109" s="52" t="s">
        <v>61</v>
      </c>
      <c r="C109" s="55"/>
      <c r="D109" s="54">
        <f t="shared" si="4"/>
        <v>0</v>
      </c>
    </row>
    <row r="110" spans="1:4" ht="15.75" customHeight="1">
      <c r="A110" s="52"/>
      <c r="B110" s="52" t="s">
        <v>62</v>
      </c>
      <c r="C110" s="55"/>
      <c r="D110" s="54">
        <f t="shared" si="4"/>
        <v>0</v>
      </c>
    </row>
    <row r="111" spans="1:4" ht="15.75" customHeight="1">
      <c r="A111" s="52"/>
      <c r="B111" s="52" t="s">
        <v>63</v>
      </c>
      <c r="C111" s="55"/>
      <c r="D111" s="54">
        <f t="shared" si="4"/>
        <v>0</v>
      </c>
    </row>
    <row r="112" spans="1:4" ht="15.75" customHeight="1">
      <c r="A112" s="52"/>
      <c r="B112" s="52" t="s">
        <v>7</v>
      </c>
      <c r="C112" s="53">
        <f>SUM(C100:C111)</f>
        <v>7123</v>
      </c>
      <c r="D112" s="54">
        <f t="shared" si="4"/>
        <v>1</v>
      </c>
    </row>
  </sheetData>
  <sortState ref="G77:H89">
    <sortCondition descending="1" ref="H77:H89"/>
  </sortState>
  <mergeCells count="20">
    <mergeCell ref="A90:B90"/>
    <mergeCell ref="C90:D90"/>
    <mergeCell ref="A99:D99"/>
    <mergeCell ref="A22:B22"/>
    <mergeCell ref="A40:B40"/>
    <mergeCell ref="A42:D42"/>
    <mergeCell ref="A50:D50"/>
    <mergeCell ref="A57:D57"/>
    <mergeCell ref="A63:D63"/>
    <mergeCell ref="A64:D64"/>
    <mergeCell ref="A6:D6"/>
    <mergeCell ref="A24:D24"/>
    <mergeCell ref="A68:D68"/>
    <mergeCell ref="A74:D74"/>
    <mergeCell ref="A89:D89"/>
    <mergeCell ref="A1:D1"/>
    <mergeCell ref="A2:D2"/>
    <mergeCell ref="A3:D3"/>
    <mergeCell ref="A4:B4"/>
    <mergeCell ref="C4:D4"/>
  </mergeCells>
  <pageMargins left="0.511811024" right="0.511811024" top="0.78740157499999996" bottom="0.78740157499999996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IRIS JOSE CAMPOS PR040271</dc:creator>
  <cp:lastModifiedBy>LUCIANO MATTAR VILLELA PR102403</cp:lastModifiedBy>
  <dcterms:created xsi:type="dcterms:W3CDTF">2023-09-11T18:29:26Z</dcterms:created>
  <dcterms:modified xsi:type="dcterms:W3CDTF">2026-05-19T21:52:08Z</dcterms:modified>
</cp:coreProperties>
</file>