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102403\Desktop\RELATÓRIOS\2026\MAIO26\"/>
    </mc:Choice>
  </mc:AlternateContent>
  <xr:revisionPtr revIDLastSave="0" documentId="13_ncr:1_{FF9916A2-1315-415F-98F3-E83DEBD3C5A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ADOS GERAIS" sheetId="1" r:id="rId1"/>
  </sheets>
  <calcPr calcId="191029"/>
  <extLst>
    <ext uri="GoogleSheetsCustomDataVersion2">
      <go:sheetsCustomData xmlns:go="http://customooxmlschemas.google.com/" r:id="rId5" roundtripDataChecksum="HPbrWVF6hWgObVMCMNB1UuVfTfevMsZpZlbzBOlaXes="/>
    </ext>
  </extLst>
</workbook>
</file>

<file path=xl/calcChain.xml><?xml version="1.0" encoding="utf-8"?>
<calcChain xmlns="http://schemas.openxmlformats.org/spreadsheetml/2006/main">
  <c r="D77" i="1" l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76" i="1"/>
  <c r="C22" i="1" l="1"/>
  <c r="C69" i="1" l="1"/>
  <c r="D70" i="1" s="1"/>
  <c r="C65" i="1"/>
  <c r="D67" i="1" s="1"/>
  <c r="D61" i="1"/>
  <c r="D60" i="1"/>
  <c r="D59" i="1"/>
  <c r="C43" i="1"/>
  <c r="D47" i="1" s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46" i="1" l="1"/>
  <c r="D71" i="1"/>
  <c r="D45" i="1"/>
  <c r="D72" i="1"/>
  <c r="D66" i="1"/>
  <c r="D48" i="1"/>
  <c r="D44" i="1"/>
  <c r="C51" i="1"/>
  <c r="D55" i="1" s="1"/>
  <c r="C117" i="1"/>
  <c r="D117" i="1" s="1"/>
  <c r="D105" i="1" l="1"/>
  <c r="D107" i="1"/>
  <c r="D115" i="1"/>
  <c r="D109" i="1"/>
  <c r="D113" i="1"/>
  <c r="D102" i="1"/>
  <c r="D99" i="1"/>
  <c r="D100" i="1"/>
  <c r="D98" i="1"/>
  <c r="D97" i="1"/>
  <c r="D101" i="1"/>
  <c r="D53" i="1"/>
  <c r="D54" i="1"/>
  <c r="D111" i="1"/>
  <c r="D52" i="1"/>
  <c r="D108" i="1"/>
  <c r="D112" i="1"/>
  <c r="D116" i="1"/>
  <c r="D106" i="1"/>
  <c r="D110" i="1"/>
  <c r="D114" i="1"/>
</calcChain>
</file>

<file path=xl/sharedStrings.xml><?xml version="1.0" encoding="utf-8"?>
<sst xmlns="http://schemas.openxmlformats.org/spreadsheetml/2006/main" count="124" uniqueCount="92">
  <si>
    <t>RELATÓRIO DE DADOS GERAIS ACUMULADO</t>
  </si>
  <si>
    <t>TOTAL DE MANIFESTAÇÕES NO PERÍODO:</t>
  </si>
  <si>
    <t>SERVIÇOS MAIS DEMANDADOS NO PERÍODO</t>
  </si>
  <si>
    <t>TOTAL DE MANIFESTAÇÕES NO PERÍODO</t>
  </si>
  <si>
    <t>SERVIÇOS MAIS  RECLAMADOS  NO PERÍODO</t>
  </si>
  <si>
    <t xml:space="preserve"> TIPOLOGIA</t>
  </si>
  <si>
    <t xml:space="preserve">  </t>
  </si>
  <si>
    <t>TOTAL</t>
  </si>
  <si>
    <t>Reclamação</t>
  </si>
  <si>
    <t>Denúncia</t>
  </si>
  <si>
    <t>Orientação</t>
  </si>
  <si>
    <t>Elogio</t>
  </si>
  <si>
    <t>Sugestão</t>
  </si>
  <si>
    <t xml:space="preserve"> SITUAÇÃO</t>
  </si>
  <si>
    <t>ENCERRADA</t>
  </si>
  <si>
    <t>PROVIDENCIADA</t>
  </si>
  <si>
    <t>DILIGENCIADA</t>
  </si>
  <si>
    <t>EM TRIAGEM</t>
  </si>
  <si>
    <t xml:space="preserve"> PRAZO DE RESPOSTA</t>
  </si>
  <si>
    <t>1 A 30 DIAS</t>
  </si>
  <si>
    <t>31 A 60 DIAS</t>
  </si>
  <si>
    <t>ACIMA DE 60 DIAS</t>
  </si>
  <si>
    <t>TIPOS DE MANIFESTANTES</t>
  </si>
  <si>
    <t>IDENTIFICAÇÃO:</t>
  </si>
  <si>
    <t>Nominal</t>
  </si>
  <si>
    <t>Anônimo</t>
  </si>
  <si>
    <t>GÊNERO:</t>
  </si>
  <si>
    <t xml:space="preserve">     FEMININO</t>
  </si>
  <si>
    <t xml:space="preserve">     MASCULINO</t>
  </si>
  <si>
    <t xml:space="preserve">     NÃO DECLARADO</t>
  </si>
  <si>
    <t xml:space="preserve"> CANAL DE CAPTAÇÃO</t>
  </si>
  <si>
    <t>Portal</t>
  </si>
  <si>
    <t>Telefônico</t>
  </si>
  <si>
    <t>Portal Mobile</t>
  </si>
  <si>
    <t>Presencial</t>
  </si>
  <si>
    <t>Disque 100</t>
  </si>
  <si>
    <t>Ouvidor SUS</t>
  </si>
  <si>
    <t>WhatsApp</t>
  </si>
  <si>
    <t>E-mail</t>
  </si>
  <si>
    <t>Reclame Aqui</t>
  </si>
  <si>
    <t>Captação Interna da Ouvidoria - Presencial</t>
  </si>
  <si>
    <t>Outros</t>
  </si>
  <si>
    <t>Ouvidoria Itinerante</t>
  </si>
  <si>
    <t>RESULTADOS</t>
  </si>
  <si>
    <t xml:space="preserve">DEMANDAS ENCERRADAS NO PERÍODO: </t>
  </si>
  <si>
    <t>Demanda atendida</t>
  </si>
  <si>
    <t>Gerou orientação</t>
  </si>
  <si>
    <t>Denúncia apurada</t>
  </si>
  <si>
    <t>Demanda arquivada</t>
  </si>
  <si>
    <t>Demanda agendada</t>
  </si>
  <si>
    <t>Demanda encaminhada para conhecimento</t>
  </si>
  <si>
    <t>DESDOBRAMENTO DE REGISTROS POR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</si>
  <si>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</si>
  <si>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</si>
  <si>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</si>
  <si>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</si>
  <si>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</si>
  <si>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</si>
  <si>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</si>
  <si>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</si>
  <si>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</si>
  <si>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</si>
  <si>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</si>
  <si>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</si>
  <si>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Denúncias de Violação de Direitos Humanos</t>
  </si>
  <si>
    <t>Consulta Médica de Saúde da Família e Comunidade - ESF</t>
  </si>
  <si>
    <t>Cirurgia</t>
  </si>
  <si>
    <t>SERVIDOR PÚBLICO</t>
  </si>
  <si>
    <t>Fale com a Receita Municipal - Orientação sobre Processos e Serviços</t>
  </si>
  <si>
    <t>Marcação de Exame</t>
  </si>
  <si>
    <t>Gestão Administrativa</t>
  </si>
  <si>
    <t>Atendimento na Recepção das Unidades de Saúde</t>
  </si>
  <si>
    <t>Denúncia sobre Servidores Municipais</t>
  </si>
  <si>
    <t>Árvore ? Poda de Árvore em Passeios, Praças, Etc</t>
  </si>
  <si>
    <t>Normas e Procedimentos das Unidades de Saúde</t>
  </si>
  <si>
    <t>Via Pública - Recapeamento</t>
  </si>
  <si>
    <t>Estabelecimento sem Licença ou Irregular (Comércio, Serviço e Industria) - Fiscalização</t>
  </si>
  <si>
    <t>Comunicação de Irregularidade</t>
  </si>
  <si>
    <t>TOTAL DE RECLAMAÇÕES NO PERÍODO</t>
  </si>
  <si>
    <t>JANEIRO A MAIO DE 2026</t>
  </si>
  <si>
    <t>PERÍODO:  1/1/2026 A 31/05/2026</t>
  </si>
  <si>
    <t>Administração Escolar</t>
  </si>
  <si>
    <t>Reclamação de Ônibus (Transporte Coletivo)</t>
  </si>
  <si>
    <t>Consulta Especializada</t>
  </si>
  <si>
    <t>Poluição Sonora - Fiscalização</t>
  </si>
  <si>
    <t>Vazio*</t>
  </si>
  <si>
    <t>Órgão Externo</t>
  </si>
  <si>
    <t>Captação Interna da Ouvidoria - Telefônico</t>
  </si>
  <si>
    <t>Ouvidor Jovem</t>
  </si>
  <si>
    <t>* Houve um período em que o sistema apresentou instabilidade durante o qual o campo para registro do canal de captação ficou inacessível.</t>
  </si>
  <si>
    <t/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</si>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</sst>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rgb="FF0066CC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0066CC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66CC"/>
      <name val="Calibri"/>
      <family val="2"/>
    </font>
    <font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3"/>
      <color rgb="FF000000"/>
      <name val="Calibri"/>
      <family val="2"/>
    </font>
    <font>
      <b/>
      <sz val="1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5" fillId="0" borderId="0" xfId="0" applyFont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6" fillId="4" borderId="0" xfId="0" applyFont="1" applyFill="1" applyAlignment="1"/>
    <xf numFmtId="0" fontId="5" fillId="4" borderId="0" xfId="0" applyFont="1" applyFill="1"/>
    <xf numFmtId="10" fontId="3" fillId="4" borderId="0" xfId="0" applyNumberFormat="1" applyFont="1" applyFill="1"/>
    <xf numFmtId="0" fontId="9" fillId="5" borderId="4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right"/>
    </xf>
    <xf numFmtId="9" fontId="11" fillId="5" borderId="4" xfId="0" applyNumberFormat="1" applyFont="1" applyFill="1" applyBorder="1" applyAlignment="1">
      <alignment horizontal="right"/>
    </xf>
    <xf numFmtId="0" fontId="7" fillId="0" borderId="4" xfId="0" applyFont="1" applyBorder="1" applyAlignment="1">
      <alignment wrapText="1"/>
    </xf>
    <xf numFmtId="0" fontId="13" fillId="0" borderId="4" xfId="0" applyFont="1" applyBorder="1" applyAlignment="1">
      <alignment horizontal="right"/>
    </xf>
    <xf numFmtId="10" fontId="14" fillId="0" borderId="4" xfId="0" applyNumberFormat="1" applyFont="1" applyBorder="1" applyAlignment="1">
      <alignment horizontal="right"/>
    </xf>
    <xf numFmtId="0" fontId="15" fillId="6" borderId="4" xfId="0" applyFont="1" applyFill="1" applyBorder="1" applyAlignment="1">
      <alignment horizontal="left"/>
    </xf>
    <xf numFmtId="0" fontId="12" fillId="6" borderId="4" xfId="0" applyFont="1" applyFill="1" applyBorder="1" applyAlignment="1">
      <alignment horizontal="left"/>
    </xf>
    <xf numFmtId="0" fontId="13" fillId="6" borderId="4" xfId="0" applyFont="1" applyFill="1" applyBorder="1" applyAlignment="1">
      <alignment horizontal="right"/>
    </xf>
    <xf numFmtId="10" fontId="14" fillId="6" borderId="4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right"/>
    </xf>
    <xf numFmtId="0" fontId="9" fillId="3" borderId="4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right"/>
    </xf>
    <xf numFmtId="9" fontId="11" fillId="3" borderId="4" xfId="0" applyNumberFormat="1" applyFont="1" applyFill="1" applyBorder="1" applyAlignment="1">
      <alignment horizontal="right"/>
    </xf>
    <xf numFmtId="0" fontId="12" fillId="0" borderId="4" xfId="0" applyFont="1" applyBorder="1" applyAlignment="1">
      <alignment horizontal="left"/>
    </xf>
    <xf numFmtId="0" fontId="15" fillId="7" borderId="4" xfId="0" applyFont="1" applyFill="1" applyBorder="1" applyAlignment="1">
      <alignment horizontal="left"/>
    </xf>
    <xf numFmtId="10" fontId="14" fillId="7" borderId="4" xfId="0" applyNumberFormat="1" applyFont="1" applyFill="1" applyBorder="1" applyAlignment="1">
      <alignment horizontal="right"/>
    </xf>
    <xf numFmtId="0" fontId="10" fillId="8" borderId="4" xfId="0" applyFont="1" applyFill="1" applyBorder="1" applyAlignment="1">
      <alignment horizontal="left"/>
    </xf>
    <xf numFmtId="0" fontId="10" fillId="8" borderId="4" xfId="0" applyFont="1" applyFill="1" applyBorder="1" applyAlignment="1">
      <alignment horizontal="right"/>
    </xf>
    <xf numFmtId="9" fontId="11" fillId="8" borderId="4" xfId="0" applyNumberFormat="1" applyFont="1" applyFill="1" applyBorder="1" applyAlignment="1">
      <alignment horizontal="right"/>
    </xf>
    <xf numFmtId="0" fontId="12" fillId="7" borderId="4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2" fillId="9" borderId="4" xfId="0" applyFont="1" applyFill="1" applyBorder="1" applyAlignment="1">
      <alignment horizontal="left"/>
    </xf>
    <xf numFmtId="0" fontId="0" fillId="3" borderId="4" xfId="0" applyFont="1" applyFill="1" applyBorder="1"/>
    <xf numFmtId="0" fontId="18" fillId="3" borderId="4" xfId="0" applyFont="1" applyFill="1" applyBorder="1" applyAlignment="1">
      <alignment horizontal="left"/>
    </xf>
    <xf numFmtId="0" fontId="18" fillId="5" borderId="4" xfId="0" applyFont="1" applyFill="1" applyBorder="1" applyAlignment="1">
      <alignment horizontal="right"/>
    </xf>
    <xf numFmtId="9" fontId="19" fillId="5" borderId="4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10" fontId="21" fillId="0" borderId="0" xfId="0" applyNumberFormat="1" applyFont="1" applyAlignment="1">
      <alignment horizontal="right"/>
    </xf>
    <xf numFmtId="0" fontId="7" fillId="4" borderId="4" xfId="0" applyFont="1" applyFill="1" applyBorder="1" applyAlignment="1"/>
    <xf numFmtId="0" fontId="7" fillId="4" borderId="4" xfId="0" applyFont="1" applyFill="1" applyBorder="1" applyAlignment="1">
      <alignment horizontal="right"/>
    </xf>
    <xf numFmtId="10" fontId="7" fillId="4" borderId="4" xfId="0" applyNumberFormat="1" applyFont="1" applyFill="1" applyBorder="1" applyAlignment="1">
      <alignment horizontal="right"/>
    </xf>
    <xf numFmtId="0" fontId="7" fillId="4" borderId="4" xfId="0" applyFont="1" applyFill="1" applyBorder="1" applyAlignment="1"/>
    <xf numFmtId="0" fontId="0" fillId="0" borderId="0" xfId="0" applyFont="1" applyAlignme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0" fontId="5" fillId="3" borderId="4" xfId="0" applyNumberFormat="1" applyFont="1" applyFill="1" applyBorder="1"/>
    <xf numFmtId="0" fontId="5" fillId="0" borderId="4" xfId="0" applyFont="1" applyBorder="1" applyAlignment="1">
      <alignment wrapText="1"/>
    </xf>
    <xf numFmtId="0" fontId="8" fillId="4" borderId="0" xfId="0" applyFont="1" applyFill="1"/>
    <xf numFmtId="10" fontId="5" fillId="4" borderId="0" xfId="0" applyNumberFormat="1" applyFont="1" applyFill="1"/>
    <xf numFmtId="0" fontId="5" fillId="8" borderId="4" xfId="0" applyFont="1" applyFill="1" applyBorder="1"/>
    <xf numFmtId="0" fontId="5" fillId="7" borderId="4" xfId="0" applyFont="1" applyFill="1" applyBorder="1"/>
    <xf numFmtId="0" fontId="12" fillId="2" borderId="4" xfId="0" applyFont="1" applyFill="1" applyBorder="1"/>
    <xf numFmtId="0" fontId="12" fillId="0" borderId="4" xfId="0" applyFont="1" applyBorder="1"/>
    <xf numFmtId="0" fontId="12" fillId="9" borderId="4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8" fillId="3" borderId="1" xfId="0" applyFont="1" applyFill="1" applyBorder="1" applyAlignment="1">
      <alignment horizontal="center"/>
    </xf>
    <xf numFmtId="0" fontId="4" fillId="0" borderId="3" xfId="0" applyFont="1" applyBorder="1"/>
    <xf numFmtId="0" fontId="23" fillId="3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22" fillId="2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0" borderId="0" xfId="0"/>
    <xf numFmtId="0" fontId="7" fillId="0" borderId="0" xfId="0" applyFont="1" applyBorder="1" applyAlignment="1">
      <alignment wrapText="1"/>
    </xf>
    <xf numFmtId="0" fontId="5" fillId="0" borderId="0" xfId="0" quotePrefix="1" applyFont="1" applyBorder="1" applyAlignment="1">
      <alignment wrapText="1"/>
    </xf>
  </cellXfs>
  <cellStyles count="1">
    <cellStyle name="Normal" xfId="0" builtinId="0"/>
  </cellStyles>
  <dxfs count="2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DADOS GERAIS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05:D117" headerRowCount="0">
  <tableColumns count="3">
    <tableColumn id="1" xr3:uid="{00000000-0010-0000-0000-000001000000}" name="Column1"/>
    <tableColumn id="2" xr3:uid="{00000000-0010-0000-0000-000002000000}" name="Column2"/>
    <tableColumn id="3" xr3:uid="{00000000-0010-0000-0000-000003000000}" name="Column3"/>
  </tableColumns>
  <tableStyleInfo name="DADOS GERAI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zoomScale="110" zoomScaleNormal="110" workbookViewId="0">
      <selection activeCell="J114" sqref="J114"/>
    </sheetView>
  </sheetViews>
  <sheetFormatPr defaultColWidth="14.42578125" defaultRowHeight="15" customHeight="1" x14ac:dyDescent="0.25"/>
  <cols>
    <col min="1" max="1" width="4.42578125" customWidth="1"/>
    <col min="2" max="2" width="37.7109375" customWidth="1"/>
    <col min="3" max="4" width="8.7109375" customWidth="1"/>
  </cols>
  <sheetData>
    <row r="1" spans="1:8" ht="18.75" x14ac:dyDescent="0.3">
      <c r="A1" s="61" t="s">
        <v>0</v>
      </c>
      <c r="B1" s="62"/>
      <c r="C1" s="62"/>
      <c r="D1" s="62"/>
    </row>
    <row r="2" spans="1:8" x14ac:dyDescent="0.25">
      <c r="A2" s="63" t="s">
        <v>79</v>
      </c>
      <c r="B2" s="62"/>
      <c r="C2" s="62"/>
      <c r="D2" s="62"/>
    </row>
    <row r="3" spans="1:8" x14ac:dyDescent="0.25">
      <c r="A3" s="63" t="s">
        <v>80</v>
      </c>
      <c r="B3" s="62"/>
      <c r="C3" s="62"/>
      <c r="D3" s="62"/>
    </row>
    <row r="4" spans="1:8" x14ac:dyDescent="0.25">
      <c r="A4" s="64" t="s">
        <v>1</v>
      </c>
      <c r="B4" s="65"/>
      <c r="C4" s="64">
        <v>19859</v>
      </c>
      <c r="D4" s="65"/>
    </row>
    <row r="5" spans="1:8" x14ac:dyDescent="0.25">
      <c r="C5" s="1"/>
    </row>
    <row r="6" spans="1:8" x14ac:dyDescent="0.25">
      <c r="A6" s="66" t="s">
        <v>2</v>
      </c>
      <c r="B6" s="67"/>
      <c r="C6" s="67"/>
      <c r="D6" s="65"/>
    </row>
    <row r="7" spans="1:8" x14ac:dyDescent="0.25">
      <c r="A7" s="45">
        <v>1</v>
      </c>
      <c r="B7" s="46" t="s">
        <v>64</v>
      </c>
      <c r="C7" s="47">
        <v>2674</v>
      </c>
      <c r="D7" s="48">
        <f t="shared" ref="D7:D21" si="0">C7/$C$22</f>
        <v>0.13464927740571025</v>
      </c>
    </row>
    <row r="8" spans="1:8" x14ac:dyDescent="0.25">
      <c r="A8" s="45">
        <v>2</v>
      </c>
      <c r="B8" s="46" t="s">
        <v>65</v>
      </c>
      <c r="C8" s="45">
        <v>1294</v>
      </c>
      <c r="D8" s="48">
        <f t="shared" si="0"/>
        <v>6.5159373583765542E-2</v>
      </c>
    </row>
    <row r="9" spans="1:8" x14ac:dyDescent="0.25">
      <c r="A9" s="45">
        <v>3</v>
      </c>
      <c r="B9" s="46" t="s">
        <v>67</v>
      </c>
      <c r="C9" s="45">
        <v>732</v>
      </c>
      <c r="D9" s="48">
        <f t="shared" si="0"/>
        <v>3.6859862027292412E-2</v>
      </c>
    </row>
    <row r="10" spans="1:8" x14ac:dyDescent="0.25">
      <c r="A10" s="45">
        <v>4</v>
      </c>
      <c r="B10" s="46" t="s">
        <v>66</v>
      </c>
      <c r="C10" s="45">
        <v>602</v>
      </c>
      <c r="D10" s="48">
        <f t="shared" si="0"/>
        <v>3.0313711667254141E-2</v>
      </c>
    </row>
    <row r="11" spans="1:8" x14ac:dyDescent="0.25">
      <c r="A11" s="45">
        <v>5</v>
      </c>
      <c r="B11" s="46" t="s">
        <v>68</v>
      </c>
      <c r="C11" s="45">
        <v>555</v>
      </c>
      <c r="D11" s="48">
        <f t="shared" si="0"/>
        <v>2.7947026537086458E-2</v>
      </c>
      <c r="E11" s="60"/>
      <c r="F11" s="60"/>
      <c r="G11" s="60"/>
      <c r="H11" s="60"/>
    </row>
    <row r="12" spans="1:8" x14ac:dyDescent="0.25">
      <c r="A12" s="45">
        <v>6</v>
      </c>
      <c r="B12" s="46" t="s">
        <v>81</v>
      </c>
      <c r="C12" s="45">
        <v>416</v>
      </c>
      <c r="D12" s="48">
        <f t="shared" si="0"/>
        <v>2.0947681152122463E-2</v>
      </c>
      <c r="E12" s="60"/>
      <c r="F12" s="60"/>
      <c r="G12" s="60"/>
      <c r="H12" s="60"/>
    </row>
    <row r="13" spans="1:8" x14ac:dyDescent="0.25">
      <c r="A13" s="45">
        <v>7</v>
      </c>
      <c r="B13" s="46" t="s">
        <v>72</v>
      </c>
      <c r="C13" s="45">
        <v>413</v>
      </c>
      <c r="D13" s="48">
        <f t="shared" si="0"/>
        <v>2.0796616143813888E-2</v>
      </c>
      <c r="E13" s="60"/>
      <c r="F13" s="60"/>
      <c r="G13" s="60"/>
      <c r="H13" s="60"/>
    </row>
    <row r="14" spans="1:8" x14ac:dyDescent="0.25">
      <c r="A14" s="45">
        <v>8</v>
      </c>
      <c r="B14" s="46" t="s">
        <v>69</v>
      </c>
      <c r="C14" s="45">
        <v>385</v>
      </c>
      <c r="D14" s="48">
        <f t="shared" si="0"/>
        <v>1.9386676066267185E-2</v>
      </c>
      <c r="E14" s="60"/>
      <c r="F14" s="60"/>
      <c r="G14" s="60"/>
      <c r="H14" s="60"/>
    </row>
    <row r="15" spans="1:8" x14ac:dyDescent="0.25">
      <c r="A15" s="45">
        <v>9</v>
      </c>
      <c r="B15" s="46" t="s">
        <v>70</v>
      </c>
      <c r="C15" s="45">
        <v>373</v>
      </c>
      <c r="D15" s="48">
        <f t="shared" si="0"/>
        <v>1.8782416033032882E-2</v>
      </c>
      <c r="E15" s="60"/>
      <c r="F15" s="60"/>
      <c r="G15" s="60"/>
      <c r="H15" s="60"/>
    </row>
    <row r="16" spans="1:8" x14ac:dyDescent="0.25">
      <c r="A16" s="45">
        <v>10</v>
      </c>
      <c r="B16" s="46" t="s">
        <v>74</v>
      </c>
      <c r="C16" s="45">
        <v>324</v>
      </c>
      <c r="D16" s="48">
        <f t="shared" si="0"/>
        <v>1.631502089732615E-2</v>
      </c>
      <c r="E16" s="60"/>
      <c r="F16" s="60"/>
      <c r="G16" s="60"/>
      <c r="H16" s="60"/>
    </row>
    <row r="17" spans="1:8" x14ac:dyDescent="0.25">
      <c r="A17" s="45">
        <v>11</v>
      </c>
      <c r="B17" s="46" t="s">
        <v>82</v>
      </c>
      <c r="C17" s="45">
        <v>310</v>
      </c>
      <c r="D17" s="48">
        <f t="shared" si="0"/>
        <v>1.5610050858552797E-2</v>
      </c>
      <c r="E17" s="60"/>
      <c r="F17" s="60"/>
      <c r="G17" s="60"/>
      <c r="H17" s="60"/>
    </row>
    <row r="18" spans="1:8" x14ac:dyDescent="0.25">
      <c r="A18" s="45">
        <v>12</v>
      </c>
      <c r="B18" s="46" t="s">
        <v>73</v>
      </c>
      <c r="C18" s="45">
        <v>278</v>
      </c>
      <c r="D18" s="48">
        <f t="shared" si="0"/>
        <v>1.3998690769927992E-2</v>
      </c>
      <c r="E18" s="60"/>
      <c r="F18" s="60"/>
      <c r="G18" s="60"/>
      <c r="H18" s="60"/>
    </row>
    <row r="19" spans="1:8" x14ac:dyDescent="0.25">
      <c r="A19" s="45">
        <v>13</v>
      </c>
      <c r="B19" s="46" t="s">
        <v>83</v>
      </c>
      <c r="C19" s="45">
        <v>233</v>
      </c>
      <c r="D19" s="48">
        <f t="shared" si="0"/>
        <v>1.173271564529936E-2</v>
      </c>
      <c r="E19" s="60"/>
      <c r="F19" s="60"/>
      <c r="G19" s="60"/>
      <c r="H19" s="60"/>
    </row>
    <row r="20" spans="1:8" x14ac:dyDescent="0.25">
      <c r="A20" s="45">
        <v>14</v>
      </c>
      <c r="B20" s="46" t="s">
        <v>71</v>
      </c>
      <c r="C20" s="45">
        <v>223</v>
      </c>
      <c r="D20" s="48">
        <f t="shared" si="0"/>
        <v>1.122916561760411E-2</v>
      </c>
      <c r="E20" s="60"/>
      <c r="F20" s="60"/>
      <c r="G20" s="60"/>
      <c r="H20" s="60"/>
    </row>
    <row r="21" spans="1:8" x14ac:dyDescent="0.25">
      <c r="A21" s="45">
        <v>15</v>
      </c>
      <c r="B21" s="46" t="s">
        <v>75</v>
      </c>
      <c r="C21" s="45">
        <v>212</v>
      </c>
      <c r="D21" s="48">
        <f t="shared" si="0"/>
        <v>1.0675260587139333E-2</v>
      </c>
      <c r="E21" s="60"/>
      <c r="F21" s="60"/>
      <c r="G21" s="60"/>
      <c r="H21" s="60"/>
    </row>
    <row r="22" spans="1:8" x14ac:dyDescent="0.25">
      <c r="A22" s="74" t="s">
        <v>3</v>
      </c>
      <c r="B22" s="65"/>
      <c r="C22" s="2">
        <f>C4</f>
        <v>19859</v>
      </c>
      <c r="D22" s="49">
        <v>1</v>
      </c>
    </row>
    <row r="23" spans="1:8" x14ac:dyDescent="0.25">
      <c r="A23" s="44"/>
      <c r="B23" s="44"/>
      <c r="C23" s="1"/>
      <c r="D23" s="44"/>
    </row>
    <row r="24" spans="1:8" x14ac:dyDescent="0.25">
      <c r="A24" s="66" t="s">
        <v>4</v>
      </c>
      <c r="B24" s="67"/>
      <c r="C24" s="67"/>
      <c r="D24" s="65"/>
    </row>
    <row r="25" spans="1:8" x14ac:dyDescent="0.25">
      <c r="A25" s="45">
        <v>1</v>
      </c>
      <c r="B25" s="46" t="s">
        <v>65</v>
      </c>
      <c r="C25" s="47">
        <v>1260</v>
      </c>
      <c r="D25" s="48">
        <f>C25/C$40</f>
        <v>8.6866597724922445E-2</v>
      </c>
      <c r="E25" s="60"/>
      <c r="F25" s="60"/>
      <c r="G25" s="60"/>
      <c r="H25" s="60"/>
    </row>
    <row r="26" spans="1:8" x14ac:dyDescent="0.25">
      <c r="A26" s="45">
        <v>2</v>
      </c>
      <c r="B26" s="46" t="s">
        <v>66</v>
      </c>
      <c r="C26" s="45">
        <v>584</v>
      </c>
      <c r="D26" s="48">
        <f t="shared" ref="D26:D39" si="1">C26/C$40</f>
        <v>4.0261978628059289E-2</v>
      </c>
      <c r="E26" s="60"/>
      <c r="F26" s="60"/>
      <c r="G26" s="60"/>
      <c r="H26" s="60"/>
    </row>
    <row r="27" spans="1:8" x14ac:dyDescent="0.25">
      <c r="A27" s="45">
        <v>3</v>
      </c>
      <c r="B27" s="46" t="s">
        <v>81</v>
      </c>
      <c r="C27" s="45">
        <v>394</v>
      </c>
      <c r="D27" s="48">
        <f t="shared" si="1"/>
        <v>2.7163047225094796E-2</v>
      </c>
      <c r="E27" s="60"/>
      <c r="F27" s="60"/>
      <c r="G27" s="60"/>
      <c r="H27" s="60"/>
    </row>
    <row r="28" spans="1:8" x14ac:dyDescent="0.25">
      <c r="A28" s="45">
        <v>4</v>
      </c>
      <c r="B28" s="46" t="s">
        <v>68</v>
      </c>
      <c r="C28" s="45">
        <v>392</v>
      </c>
      <c r="D28" s="48">
        <f t="shared" si="1"/>
        <v>2.7025163736642537E-2</v>
      </c>
      <c r="E28" s="60"/>
      <c r="F28" s="60"/>
      <c r="G28" s="60"/>
      <c r="H28" s="60"/>
    </row>
    <row r="29" spans="1:8" x14ac:dyDescent="0.25">
      <c r="A29" s="45">
        <v>5</v>
      </c>
      <c r="B29" s="46" t="s">
        <v>67</v>
      </c>
      <c r="C29" s="45">
        <v>380</v>
      </c>
      <c r="D29" s="48">
        <f t="shared" si="1"/>
        <v>2.6197862805928989E-2</v>
      </c>
      <c r="E29" s="60"/>
      <c r="F29" s="60"/>
      <c r="G29" s="60"/>
      <c r="H29" s="60"/>
    </row>
    <row r="30" spans="1:8" x14ac:dyDescent="0.25">
      <c r="A30" s="45">
        <v>6</v>
      </c>
      <c r="B30" s="46" t="s">
        <v>69</v>
      </c>
      <c r="C30" s="45">
        <v>378</v>
      </c>
      <c r="D30" s="48">
        <f t="shared" si="1"/>
        <v>2.6059979317476733E-2</v>
      </c>
      <c r="E30" s="60"/>
      <c r="F30" s="60"/>
      <c r="G30" s="60"/>
      <c r="H30" s="60"/>
    </row>
    <row r="31" spans="1:8" x14ac:dyDescent="0.25">
      <c r="A31" s="45">
        <v>7</v>
      </c>
      <c r="B31" s="46" t="s">
        <v>74</v>
      </c>
      <c r="C31" s="45">
        <v>315</v>
      </c>
      <c r="D31" s="48">
        <f t="shared" si="1"/>
        <v>2.1716649431230611E-2</v>
      </c>
      <c r="E31" s="60"/>
      <c r="F31" s="60"/>
      <c r="G31" s="60"/>
      <c r="H31" s="60"/>
    </row>
    <row r="32" spans="1:8" x14ac:dyDescent="0.25">
      <c r="A32" s="45">
        <v>8</v>
      </c>
      <c r="B32" s="46" t="s">
        <v>82</v>
      </c>
      <c r="C32" s="45">
        <v>305</v>
      </c>
      <c r="D32" s="48">
        <f t="shared" si="1"/>
        <v>2.102723198896932E-2</v>
      </c>
      <c r="E32" s="60"/>
      <c r="F32" s="60"/>
      <c r="G32" s="60"/>
      <c r="H32" s="60"/>
    </row>
    <row r="33" spans="1:8" x14ac:dyDescent="0.25">
      <c r="A33" s="45">
        <v>9</v>
      </c>
      <c r="B33" s="46" t="s">
        <v>70</v>
      </c>
      <c r="C33" s="45">
        <v>284</v>
      </c>
      <c r="D33" s="48">
        <f t="shared" si="1"/>
        <v>1.9579455360220613E-2</v>
      </c>
      <c r="E33" s="60"/>
      <c r="F33" s="60"/>
      <c r="G33" s="60"/>
      <c r="H33" s="60"/>
    </row>
    <row r="34" spans="1:8" x14ac:dyDescent="0.25">
      <c r="A34" s="45">
        <v>10</v>
      </c>
      <c r="B34" s="46" t="s">
        <v>73</v>
      </c>
      <c r="C34" s="45">
        <v>271</v>
      </c>
      <c r="D34" s="48">
        <f t="shared" si="1"/>
        <v>1.8683212685280937E-2</v>
      </c>
      <c r="E34" s="60"/>
      <c r="F34" s="60"/>
      <c r="G34" s="60"/>
      <c r="H34" s="60"/>
    </row>
    <row r="35" spans="1:8" x14ac:dyDescent="0.25">
      <c r="A35" s="45">
        <v>11</v>
      </c>
      <c r="B35" s="46" t="s">
        <v>83</v>
      </c>
      <c r="C35" s="45">
        <v>227</v>
      </c>
      <c r="D35" s="48">
        <f t="shared" si="1"/>
        <v>1.5649775939331267E-2</v>
      </c>
      <c r="E35" s="60"/>
      <c r="F35" s="60"/>
      <c r="G35" s="60"/>
      <c r="H35" s="60"/>
    </row>
    <row r="36" spans="1:8" x14ac:dyDescent="0.25">
      <c r="A36" s="45">
        <v>12</v>
      </c>
      <c r="B36" s="46" t="s">
        <v>71</v>
      </c>
      <c r="C36" s="45">
        <v>219</v>
      </c>
      <c r="D36" s="48">
        <f t="shared" si="1"/>
        <v>1.5098241985522233E-2</v>
      </c>
      <c r="E36" s="60"/>
      <c r="F36" s="60"/>
      <c r="G36" s="60"/>
      <c r="H36" s="60"/>
    </row>
    <row r="37" spans="1:8" x14ac:dyDescent="0.25">
      <c r="A37" s="45">
        <v>13</v>
      </c>
      <c r="B37" s="46" t="s">
        <v>84</v>
      </c>
      <c r="C37" s="45">
        <v>198</v>
      </c>
      <c r="D37" s="48">
        <f t="shared" si="1"/>
        <v>1.3650465356773526E-2</v>
      </c>
      <c r="E37" s="60"/>
      <c r="F37" s="60"/>
      <c r="G37" s="60"/>
      <c r="H37" s="60"/>
    </row>
    <row r="38" spans="1:8" x14ac:dyDescent="0.25">
      <c r="A38" s="45">
        <v>14</v>
      </c>
      <c r="B38" s="46" t="s">
        <v>76</v>
      </c>
      <c r="C38" s="45">
        <v>192</v>
      </c>
      <c r="D38" s="48">
        <f t="shared" si="1"/>
        <v>1.3236814891416752E-2</v>
      </c>
      <c r="E38" s="60"/>
      <c r="F38" s="60"/>
      <c r="G38" s="60"/>
      <c r="H38" s="60"/>
    </row>
    <row r="39" spans="1:8" x14ac:dyDescent="0.25">
      <c r="A39" s="45">
        <v>15</v>
      </c>
      <c r="B39" s="46" t="s">
        <v>77</v>
      </c>
      <c r="C39" s="45">
        <v>191</v>
      </c>
      <c r="D39" s="48">
        <f t="shared" si="1"/>
        <v>1.3167873147190624E-2</v>
      </c>
      <c r="E39" s="60"/>
      <c r="F39" s="60"/>
      <c r="G39" s="60"/>
      <c r="H39" s="60"/>
    </row>
    <row r="40" spans="1:8" x14ac:dyDescent="0.25">
      <c r="A40" s="74" t="s">
        <v>78</v>
      </c>
      <c r="B40" s="65"/>
      <c r="C40" s="3">
        <v>14505</v>
      </c>
      <c r="D40" s="49">
        <v>1</v>
      </c>
      <c r="E40" s="60"/>
      <c r="F40" s="60"/>
      <c r="G40" s="60"/>
      <c r="H40" s="60"/>
    </row>
    <row r="41" spans="1:8" x14ac:dyDescent="0.25">
      <c r="A41" s="4"/>
      <c r="B41" s="4"/>
      <c r="C41" s="5"/>
      <c r="D41" s="6"/>
      <c r="E41" s="60"/>
      <c r="F41" s="60"/>
      <c r="G41" s="60"/>
      <c r="H41" s="60"/>
    </row>
    <row r="42" spans="1:8" x14ac:dyDescent="0.25">
      <c r="A42" s="66" t="s">
        <v>5</v>
      </c>
      <c r="B42" s="67"/>
      <c r="C42" s="67"/>
      <c r="D42" s="65"/>
      <c r="E42" s="60"/>
      <c r="F42" s="60"/>
      <c r="G42" s="60"/>
      <c r="H42" s="60"/>
    </row>
    <row r="43" spans="1:8" x14ac:dyDescent="0.25">
      <c r="A43" s="7" t="s">
        <v>6</v>
      </c>
      <c r="B43" s="8" t="s">
        <v>7</v>
      </c>
      <c r="C43" s="21">
        <f>SUM(C44:C48)</f>
        <v>19859</v>
      </c>
      <c r="D43" s="10">
        <v>1</v>
      </c>
      <c r="E43" s="60"/>
      <c r="F43" s="60"/>
      <c r="G43" s="60"/>
      <c r="H43" s="60"/>
    </row>
    <row r="44" spans="1:8" x14ac:dyDescent="0.25">
      <c r="A44" s="50"/>
      <c r="B44" s="23" t="s">
        <v>8</v>
      </c>
      <c r="C44" s="12">
        <v>14506</v>
      </c>
      <c r="D44" s="13">
        <f>C44/C43</f>
        <v>0.73044967017473184</v>
      </c>
      <c r="E44" s="60"/>
      <c r="F44" s="60"/>
      <c r="G44" s="60"/>
      <c r="H44" s="60"/>
    </row>
    <row r="45" spans="1:8" x14ac:dyDescent="0.25">
      <c r="A45" s="14" t="s">
        <v>6</v>
      </c>
      <c r="B45" s="15" t="s">
        <v>9</v>
      </c>
      <c r="C45" s="16">
        <v>3410</v>
      </c>
      <c r="D45" s="17">
        <f>C45/C43</f>
        <v>0.17171055944408076</v>
      </c>
      <c r="E45" s="60"/>
      <c r="F45" s="60"/>
      <c r="G45" s="60"/>
      <c r="H45" s="60"/>
    </row>
    <row r="46" spans="1:8" x14ac:dyDescent="0.25">
      <c r="A46" s="50"/>
      <c r="B46" s="23" t="s">
        <v>10</v>
      </c>
      <c r="C46" s="12">
        <v>1077</v>
      </c>
      <c r="D46" s="13">
        <f>C46/C43</f>
        <v>5.4232337982778586E-2</v>
      </c>
      <c r="E46" s="60"/>
      <c r="F46" s="60"/>
      <c r="G46" s="60"/>
      <c r="H46" s="60"/>
    </row>
    <row r="47" spans="1:8" x14ac:dyDescent="0.25">
      <c r="A47" s="14" t="s">
        <v>6</v>
      </c>
      <c r="B47" s="15" t="s">
        <v>11</v>
      </c>
      <c r="C47" s="16">
        <v>536</v>
      </c>
      <c r="D47" s="17">
        <f>C47/C43</f>
        <v>2.6990281484465483E-2</v>
      </c>
      <c r="E47" s="60"/>
      <c r="F47" s="60"/>
      <c r="G47" s="60"/>
      <c r="H47" s="60"/>
    </row>
    <row r="48" spans="1:8" x14ac:dyDescent="0.25">
      <c r="A48" s="50"/>
      <c r="B48" s="23" t="s">
        <v>12</v>
      </c>
      <c r="C48" s="12">
        <v>330</v>
      </c>
      <c r="D48" s="13">
        <f>C48/C43</f>
        <v>1.66171509139433E-2</v>
      </c>
      <c r="E48" s="60"/>
      <c r="F48" s="60"/>
      <c r="G48" s="60"/>
      <c r="H48" s="60"/>
    </row>
    <row r="49" spans="1:8" x14ac:dyDescent="0.25">
      <c r="A49" s="51"/>
      <c r="B49" s="51"/>
      <c r="C49" s="5"/>
      <c r="D49" s="52"/>
      <c r="E49" s="60"/>
      <c r="F49" s="60"/>
      <c r="G49" s="60"/>
      <c r="H49" s="60"/>
    </row>
    <row r="50" spans="1:8" x14ac:dyDescent="0.25">
      <c r="A50" s="66" t="s">
        <v>13</v>
      </c>
      <c r="B50" s="67"/>
      <c r="C50" s="67"/>
      <c r="D50" s="65"/>
      <c r="E50" s="60"/>
      <c r="F50" s="60"/>
      <c r="G50" s="60"/>
      <c r="H50" s="60"/>
    </row>
    <row r="51" spans="1:8" x14ac:dyDescent="0.25">
      <c r="A51" s="7" t="s">
        <v>6</v>
      </c>
      <c r="B51" s="8" t="s">
        <v>7</v>
      </c>
      <c r="C51" s="18">
        <f>C43</f>
        <v>19859</v>
      </c>
      <c r="D51" s="10">
        <v>1</v>
      </c>
      <c r="E51" s="60"/>
      <c r="F51" s="60"/>
      <c r="G51" s="60"/>
      <c r="H51" s="60"/>
    </row>
    <row r="52" spans="1:8" x14ac:dyDescent="0.25">
      <c r="A52" s="50"/>
      <c r="B52" s="23" t="s">
        <v>14</v>
      </c>
      <c r="C52" s="18">
        <v>15969</v>
      </c>
      <c r="D52" s="13">
        <f>C52/C51</f>
        <v>0.80411903922654715</v>
      </c>
      <c r="E52" s="60"/>
      <c r="F52" s="60"/>
      <c r="G52" s="60"/>
      <c r="H52" s="60"/>
    </row>
    <row r="53" spans="1:8" x14ac:dyDescent="0.25">
      <c r="A53" s="14" t="s">
        <v>6</v>
      </c>
      <c r="B53" s="15" t="s">
        <v>15</v>
      </c>
      <c r="C53" s="18">
        <v>3742</v>
      </c>
      <c r="D53" s="17">
        <f>C53/C51</f>
        <v>0.18842842036356311</v>
      </c>
      <c r="E53" s="60"/>
      <c r="F53" s="60"/>
      <c r="G53" s="60"/>
      <c r="H53" s="60"/>
    </row>
    <row r="54" spans="1:8" x14ac:dyDescent="0.25">
      <c r="A54" s="50"/>
      <c r="B54" s="23" t="s">
        <v>16</v>
      </c>
      <c r="C54" s="18">
        <v>119</v>
      </c>
      <c r="D54" s="13">
        <f>C54/C51</f>
        <v>5.9922453295734928E-3</v>
      </c>
      <c r="E54" s="60"/>
      <c r="F54" s="60"/>
      <c r="G54" s="60"/>
      <c r="H54" s="60"/>
    </row>
    <row r="55" spans="1:8" x14ac:dyDescent="0.25">
      <c r="A55" s="14" t="s">
        <v>6</v>
      </c>
      <c r="B55" s="15" t="s">
        <v>17</v>
      </c>
      <c r="C55" s="16">
        <v>29</v>
      </c>
      <c r="D55" s="17">
        <f>C55/C51</f>
        <v>1.4602950803162295E-3</v>
      </c>
      <c r="E55" s="60"/>
      <c r="F55" s="60"/>
      <c r="G55" s="60"/>
    </row>
    <row r="56" spans="1:8" x14ac:dyDescent="0.25">
      <c r="A56" s="4"/>
      <c r="B56" s="4"/>
      <c r="C56" s="5" t="s">
        <v>91</v>
      </c>
      <c r="D56" s="6"/>
      <c r="E56" s="60"/>
      <c r="F56" s="60"/>
      <c r="G56" s="60"/>
    </row>
    <row r="57" spans="1:8" x14ac:dyDescent="0.25">
      <c r="A57" s="66" t="s">
        <v>18</v>
      </c>
      <c r="B57" s="67"/>
      <c r="C57" s="67"/>
      <c r="D57" s="65"/>
      <c r="E57" s="60"/>
      <c r="F57" s="60"/>
      <c r="G57" s="60"/>
    </row>
    <row r="58" spans="1:8" x14ac:dyDescent="0.25">
      <c r="A58" s="19" t="s">
        <v>6</v>
      </c>
      <c r="B58" s="20" t="s">
        <v>7</v>
      </c>
      <c r="C58" s="21">
        <v>15969</v>
      </c>
      <c r="D58" s="22">
        <v>1</v>
      </c>
      <c r="E58" s="60"/>
      <c r="F58" s="60"/>
      <c r="G58" s="60"/>
    </row>
    <row r="59" spans="1:8" x14ac:dyDescent="0.25">
      <c r="A59" s="50"/>
      <c r="B59" s="23" t="s">
        <v>19</v>
      </c>
      <c r="C59" s="21">
        <v>14566</v>
      </c>
      <c r="D59" s="13">
        <f t="shared" ref="D59:D61" si="2">C59/C$58</f>
        <v>0.91214227565908945</v>
      </c>
      <c r="E59" s="60"/>
      <c r="F59" s="60"/>
      <c r="G59" s="60"/>
    </row>
    <row r="60" spans="1:8" x14ac:dyDescent="0.25">
      <c r="A60" s="24" t="s">
        <v>6</v>
      </c>
      <c r="B60" s="29" t="s">
        <v>20</v>
      </c>
      <c r="C60" s="21">
        <v>1260</v>
      </c>
      <c r="D60" s="25">
        <f t="shared" si="2"/>
        <v>7.8902874318993052E-2</v>
      </c>
      <c r="E60" s="60"/>
      <c r="F60" s="60"/>
      <c r="G60" s="60"/>
    </row>
    <row r="61" spans="1:8" x14ac:dyDescent="0.25">
      <c r="A61" s="50"/>
      <c r="B61" s="23" t="s">
        <v>21</v>
      </c>
      <c r="C61" s="21">
        <v>143</v>
      </c>
      <c r="D61" s="13">
        <f t="shared" si="2"/>
        <v>8.9548500219174647E-3</v>
      </c>
      <c r="E61" s="60"/>
      <c r="F61" s="60"/>
      <c r="G61" s="60"/>
    </row>
    <row r="62" spans="1:8" ht="15.75" customHeight="1" x14ac:dyDescent="0.25">
      <c r="A62" s="44"/>
      <c r="B62" s="44"/>
      <c r="C62" s="1"/>
      <c r="D62" s="44"/>
      <c r="E62" s="60"/>
      <c r="F62" s="60"/>
      <c r="G62" s="60"/>
    </row>
    <row r="63" spans="1:8" ht="15.75" customHeight="1" x14ac:dyDescent="0.25">
      <c r="A63" s="66" t="s">
        <v>22</v>
      </c>
      <c r="B63" s="67"/>
      <c r="C63" s="67"/>
      <c r="D63" s="65"/>
      <c r="E63" s="60"/>
      <c r="F63" s="60"/>
      <c r="G63" s="60"/>
    </row>
    <row r="64" spans="1:8" ht="15.75" customHeight="1" x14ac:dyDescent="0.25">
      <c r="A64" s="66" t="s">
        <v>23</v>
      </c>
      <c r="B64" s="67"/>
      <c r="C64" s="67"/>
      <c r="D64" s="65"/>
      <c r="E64" s="60"/>
      <c r="F64" s="60"/>
      <c r="G64" s="60"/>
    </row>
    <row r="65" spans="1:9" ht="15.75" customHeight="1" x14ac:dyDescent="0.25">
      <c r="A65" s="53"/>
      <c r="B65" s="26" t="s">
        <v>7</v>
      </c>
      <c r="C65" s="27">
        <f>SUM(C66:C67)</f>
        <v>19859</v>
      </c>
      <c r="D65" s="28">
        <v>1</v>
      </c>
      <c r="E65" s="60"/>
      <c r="F65" s="60"/>
      <c r="G65" s="60"/>
    </row>
    <row r="66" spans="1:9" ht="15.75" customHeight="1" x14ac:dyDescent="0.25">
      <c r="A66" s="46"/>
      <c r="B66" s="23" t="s">
        <v>24</v>
      </c>
      <c r="C66" s="12">
        <v>15973</v>
      </c>
      <c r="D66" s="13">
        <f>C66/C65</f>
        <v>0.8043204592376253</v>
      </c>
      <c r="E66" s="60"/>
      <c r="F66" s="60"/>
      <c r="G66" s="60"/>
    </row>
    <row r="67" spans="1:9" ht="15.75" customHeight="1" x14ac:dyDescent="0.25">
      <c r="A67" s="54"/>
      <c r="B67" s="29" t="s">
        <v>25</v>
      </c>
      <c r="C67" s="16">
        <v>3886</v>
      </c>
      <c r="D67" s="17">
        <f>C67/C65</f>
        <v>0.19567954076237473</v>
      </c>
      <c r="E67" s="60"/>
      <c r="F67" s="60"/>
      <c r="G67" s="60"/>
    </row>
    <row r="68" spans="1:9" ht="15.75" customHeight="1" x14ac:dyDescent="0.25">
      <c r="A68" s="68" t="s">
        <v>26</v>
      </c>
      <c r="B68" s="67"/>
      <c r="C68" s="67"/>
      <c r="D68" s="65"/>
      <c r="E68" s="60"/>
      <c r="F68" s="60"/>
      <c r="G68" s="60"/>
    </row>
    <row r="69" spans="1:9" ht="15.75" customHeight="1" x14ac:dyDescent="0.25">
      <c r="A69" s="55"/>
      <c r="B69" s="30" t="s">
        <v>7</v>
      </c>
      <c r="C69" s="21">
        <f>SUM(C70:C72)</f>
        <v>19859</v>
      </c>
      <c r="D69" s="10">
        <v>1</v>
      </c>
      <c r="E69" s="60"/>
      <c r="F69" s="60"/>
      <c r="G69" s="60"/>
    </row>
    <row r="70" spans="1:9" ht="15.75" customHeight="1" x14ac:dyDescent="0.25">
      <c r="A70" s="56"/>
      <c r="B70" s="23" t="s">
        <v>27</v>
      </c>
      <c r="C70" s="21">
        <v>8084</v>
      </c>
      <c r="D70" s="13">
        <f>C70/C69</f>
        <v>0.40706984238884131</v>
      </c>
      <c r="E70" s="60"/>
      <c r="F70" s="60"/>
      <c r="G70" s="60"/>
    </row>
    <row r="71" spans="1:9" ht="15.75" customHeight="1" x14ac:dyDescent="0.25">
      <c r="A71" s="57"/>
      <c r="B71" s="31" t="s">
        <v>28</v>
      </c>
      <c r="C71" s="21">
        <v>5077</v>
      </c>
      <c r="D71" s="17">
        <f>C71/C69</f>
        <v>0.25565234906087919</v>
      </c>
      <c r="E71" s="60"/>
      <c r="F71" s="60"/>
      <c r="G71" s="60"/>
    </row>
    <row r="72" spans="1:9" ht="15.75" customHeight="1" x14ac:dyDescent="0.25">
      <c r="A72" s="56"/>
      <c r="B72" s="23" t="s">
        <v>29</v>
      </c>
      <c r="C72" s="21">
        <v>6698</v>
      </c>
      <c r="D72" s="13">
        <f>C72/C69</f>
        <v>0.33727780855027945</v>
      </c>
      <c r="E72" s="60"/>
      <c r="F72" s="60"/>
      <c r="G72" s="60"/>
    </row>
    <row r="73" spans="1:9" ht="15.75" customHeight="1" x14ac:dyDescent="0.25">
      <c r="C73" s="1"/>
      <c r="E73" s="60"/>
      <c r="F73" s="60"/>
      <c r="G73" s="60"/>
    </row>
    <row r="74" spans="1:9" ht="15.75" customHeight="1" x14ac:dyDescent="0.25">
      <c r="A74" s="69" t="s">
        <v>30</v>
      </c>
      <c r="B74" s="67"/>
      <c r="C74" s="67"/>
      <c r="D74" s="65"/>
    </row>
    <row r="75" spans="1:9" ht="15.75" customHeight="1" x14ac:dyDescent="0.25">
      <c r="A75" s="7" t="s">
        <v>6</v>
      </c>
      <c r="B75" s="8" t="s">
        <v>7</v>
      </c>
      <c r="C75" s="9">
        <v>19859</v>
      </c>
      <c r="D75" s="10">
        <v>1</v>
      </c>
    </row>
    <row r="76" spans="1:9" ht="15.75" customHeight="1" x14ac:dyDescent="0.25">
      <c r="A76" s="11"/>
      <c r="B76" s="23" t="s">
        <v>31</v>
      </c>
      <c r="C76" s="21">
        <v>5375</v>
      </c>
      <c r="D76" s="13">
        <f>C76/C$75</f>
        <v>0.27065813988619769</v>
      </c>
      <c r="F76" s="58"/>
      <c r="G76" s="60"/>
      <c r="H76" s="60"/>
      <c r="I76" s="60"/>
    </row>
    <row r="77" spans="1:9" ht="15.75" customHeight="1" x14ac:dyDescent="0.25">
      <c r="A77" s="57" t="s">
        <v>6</v>
      </c>
      <c r="B77" s="31" t="s">
        <v>32</v>
      </c>
      <c r="C77" s="21">
        <v>4911</v>
      </c>
      <c r="D77" s="17">
        <f t="shared" ref="D77:D91" si="3">C77/C$75</f>
        <v>0.24729341860113802</v>
      </c>
      <c r="F77" s="58"/>
      <c r="G77" s="60"/>
      <c r="H77" s="60"/>
      <c r="I77" s="60"/>
    </row>
    <row r="78" spans="1:9" ht="15.75" customHeight="1" x14ac:dyDescent="0.25">
      <c r="A78" s="11"/>
      <c r="B78" s="23" t="s">
        <v>33</v>
      </c>
      <c r="C78" s="21">
        <v>3589</v>
      </c>
      <c r="D78" s="13">
        <f t="shared" si="3"/>
        <v>0.18072410493982577</v>
      </c>
      <c r="F78" s="59"/>
      <c r="G78" s="60"/>
      <c r="H78" s="60"/>
      <c r="I78" s="60"/>
    </row>
    <row r="79" spans="1:9" ht="15.75" customHeight="1" x14ac:dyDescent="0.25">
      <c r="A79" s="57" t="s">
        <v>6</v>
      </c>
      <c r="B79" s="31" t="s">
        <v>35</v>
      </c>
      <c r="C79" s="21">
        <v>2518</v>
      </c>
      <c r="D79" s="17">
        <f t="shared" si="3"/>
        <v>0.12679389697366433</v>
      </c>
      <c r="E79" s="60"/>
      <c r="F79" s="60"/>
      <c r="G79" s="60"/>
      <c r="H79" s="60"/>
      <c r="I79" s="60"/>
    </row>
    <row r="80" spans="1:9" ht="15.75" customHeight="1" x14ac:dyDescent="0.25">
      <c r="A80" s="11"/>
      <c r="B80" s="23" t="s">
        <v>36</v>
      </c>
      <c r="C80" s="21">
        <v>1069</v>
      </c>
      <c r="D80" s="13">
        <f t="shared" si="3"/>
        <v>5.3829497960622391E-2</v>
      </c>
      <c r="E80" s="60"/>
      <c r="F80" s="60"/>
      <c r="G80" s="60"/>
      <c r="H80" s="60"/>
      <c r="I80" s="60"/>
    </row>
    <row r="81" spans="1:9" ht="15.75" customHeight="1" x14ac:dyDescent="0.25">
      <c r="A81" s="57" t="s">
        <v>6</v>
      </c>
      <c r="B81" s="31" t="s">
        <v>37</v>
      </c>
      <c r="C81" s="21">
        <v>701</v>
      </c>
      <c r="D81" s="17">
        <f t="shared" si="3"/>
        <v>3.5298856941437133E-2</v>
      </c>
      <c r="E81" s="60"/>
      <c r="F81" s="60"/>
      <c r="G81" s="60"/>
      <c r="H81" s="60"/>
      <c r="I81" s="60"/>
    </row>
    <row r="82" spans="1:9" ht="15.75" customHeight="1" x14ac:dyDescent="0.25">
      <c r="A82" s="11"/>
      <c r="B82" s="23" t="s">
        <v>34</v>
      </c>
      <c r="C82" s="21">
        <v>597</v>
      </c>
      <c r="D82" s="13">
        <f t="shared" si="3"/>
        <v>3.0061936653406517E-2</v>
      </c>
      <c r="E82" s="60"/>
      <c r="F82" s="60"/>
      <c r="G82" s="60"/>
      <c r="H82" s="60"/>
      <c r="I82" s="60"/>
    </row>
    <row r="83" spans="1:9" ht="15.75" customHeight="1" x14ac:dyDescent="0.25">
      <c r="A83" s="57" t="s">
        <v>6</v>
      </c>
      <c r="B83" s="31" t="s">
        <v>38</v>
      </c>
      <c r="C83" s="21">
        <v>516</v>
      </c>
      <c r="D83" s="17">
        <f t="shared" si="3"/>
        <v>2.5983181429074978E-2</v>
      </c>
      <c r="E83" s="60"/>
      <c r="F83" s="60"/>
      <c r="G83" s="60"/>
      <c r="H83" s="60"/>
      <c r="I83" s="60"/>
    </row>
    <row r="84" spans="1:9" ht="15.75" customHeight="1" x14ac:dyDescent="0.25">
      <c r="A84" s="11"/>
      <c r="B84" s="23" t="s">
        <v>39</v>
      </c>
      <c r="C84" s="21">
        <v>258</v>
      </c>
      <c r="D84" s="13">
        <f t="shared" si="3"/>
        <v>1.2991590714537489E-2</v>
      </c>
      <c r="E84" s="60"/>
      <c r="F84" s="60"/>
      <c r="G84" s="60"/>
      <c r="H84" s="60"/>
      <c r="I84" s="60"/>
    </row>
    <row r="85" spans="1:9" ht="15.75" customHeight="1" x14ac:dyDescent="0.25">
      <c r="A85" s="57" t="s">
        <v>6</v>
      </c>
      <c r="B85" s="31" t="s">
        <v>85</v>
      </c>
      <c r="C85" s="21">
        <v>190</v>
      </c>
      <c r="D85" s="17">
        <f t="shared" si="3"/>
        <v>9.5674505262097788E-3</v>
      </c>
      <c r="E85" s="60"/>
      <c r="F85" s="60"/>
      <c r="G85" s="60"/>
      <c r="H85" s="60"/>
      <c r="I85" s="60"/>
    </row>
    <row r="86" spans="1:9" ht="15.75" customHeight="1" x14ac:dyDescent="0.25">
      <c r="A86" s="11"/>
      <c r="B86" s="23" t="s">
        <v>86</v>
      </c>
      <c r="C86" s="21">
        <v>72</v>
      </c>
      <c r="D86" s="13">
        <f t="shared" si="3"/>
        <v>3.6255601994058108E-3</v>
      </c>
      <c r="E86" s="60"/>
      <c r="F86" s="60"/>
      <c r="G86" s="60"/>
      <c r="H86" s="60"/>
      <c r="I86" s="60"/>
    </row>
    <row r="87" spans="1:9" ht="15.75" customHeight="1" x14ac:dyDescent="0.25">
      <c r="A87" s="57"/>
      <c r="B87" s="31" t="s">
        <v>41</v>
      </c>
      <c r="C87" s="21">
        <v>23</v>
      </c>
      <c r="D87" s="17">
        <f t="shared" si="3"/>
        <v>1.1581650636990784E-3</v>
      </c>
      <c r="E87" s="60"/>
      <c r="F87" s="60"/>
      <c r="G87" s="60"/>
      <c r="H87" s="60"/>
      <c r="I87" s="60"/>
    </row>
    <row r="88" spans="1:9" s="60" customFormat="1" ht="15.75" customHeight="1" x14ac:dyDescent="0.25">
      <c r="A88" s="76"/>
      <c r="B88" s="23" t="s">
        <v>40</v>
      </c>
      <c r="C88" s="21">
        <v>22</v>
      </c>
      <c r="D88" s="13">
        <f t="shared" si="3"/>
        <v>1.1078100609295534E-3</v>
      </c>
    </row>
    <row r="89" spans="1:9" s="60" customFormat="1" ht="15.75" customHeight="1" x14ac:dyDescent="0.25">
      <c r="A89" s="57"/>
      <c r="B89" s="31" t="s">
        <v>42</v>
      </c>
      <c r="C89" s="21">
        <v>13</v>
      </c>
      <c r="D89" s="17">
        <f t="shared" si="3"/>
        <v>6.5461503600382697E-4</v>
      </c>
    </row>
    <row r="90" spans="1:9" s="60" customFormat="1" ht="15.75" customHeight="1" x14ac:dyDescent="0.25">
      <c r="A90" s="76"/>
      <c r="B90" s="23" t="s">
        <v>87</v>
      </c>
      <c r="C90" s="21">
        <v>4</v>
      </c>
      <c r="D90" s="13">
        <f t="shared" si="3"/>
        <v>2.014200110781006E-4</v>
      </c>
    </row>
    <row r="91" spans="1:9" s="60" customFormat="1" ht="15.75" customHeight="1" x14ac:dyDescent="0.25">
      <c r="A91" s="57"/>
      <c r="B91" s="31" t="s">
        <v>88</v>
      </c>
      <c r="C91" s="21">
        <v>1</v>
      </c>
      <c r="D91" s="17">
        <f t="shared" si="3"/>
        <v>5.035500276952515E-5</v>
      </c>
    </row>
    <row r="92" spans="1:9" ht="15.75" customHeight="1" x14ac:dyDescent="0.25">
      <c r="A92" s="75" t="s">
        <v>89</v>
      </c>
      <c r="C92" s="1"/>
      <c r="E92" s="60"/>
      <c r="F92" s="60"/>
      <c r="G92" s="60"/>
      <c r="H92" s="60"/>
      <c r="I92" s="60"/>
    </row>
    <row r="93" spans="1:9" s="60" customFormat="1" ht="15.75" customHeight="1" x14ac:dyDescent="0.25">
      <c r="C93" s="1"/>
    </row>
    <row r="94" spans="1:9" ht="15.75" customHeight="1" x14ac:dyDescent="0.3">
      <c r="A94" s="70" t="s">
        <v>43</v>
      </c>
      <c r="B94" s="67"/>
      <c r="C94" s="67"/>
      <c r="D94" s="65"/>
      <c r="E94" s="60"/>
      <c r="F94" s="60"/>
      <c r="G94" s="60"/>
      <c r="H94" s="60"/>
      <c r="I94" s="60"/>
    </row>
    <row r="95" spans="1:9" ht="15.75" customHeight="1" x14ac:dyDescent="0.25">
      <c r="A95" s="71" t="s">
        <v>44</v>
      </c>
      <c r="B95" s="65"/>
      <c r="C95" s="72">
        <v>15969</v>
      </c>
      <c r="D95" s="65"/>
      <c r="E95" s="60"/>
      <c r="F95" s="60"/>
      <c r="G95" s="60"/>
      <c r="H95" s="60"/>
      <c r="I95" s="60"/>
    </row>
    <row r="96" spans="1:9" ht="15.75" customHeight="1" x14ac:dyDescent="0.25">
      <c r="A96" s="32"/>
      <c r="B96" s="33" t="s">
        <v>7</v>
      </c>
      <c r="C96" s="34">
        <v>15969</v>
      </c>
      <c r="D96" s="35">
        <v>1</v>
      </c>
      <c r="E96" s="60"/>
      <c r="F96" s="60"/>
      <c r="G96" s="60"/>
      <c r="H96" s="60"/>
      <c r="I96" s="60"/>
    </row>
    <row r="97" spans="1:9" ht="15.75" customHeight="1" x14ac:dyDescent="0.25">
      <c r="A97" s="76"/>
      <c r="B97" s="23" t="s">
        <v>46</v>
      </c>
      <c r="C97" s="21">
        <v>6716</v>
      </c>
      <c r="D97" s="13">
        <f t="shared" ref="D97:D102" si="4">C97/C$96</f>
        <v>0.42056484438599789</v>
      </c>
      <c r="E97" s="60"/>
      <c r="F97" s="60"/>
      <c r="G97" s="60"/>
      <c r="H97" s="60"/>
      <c r="I97" s="60"/>
    </row>
    <row r="98" spans="1:9" ht="15.75" customHeight="1" x14ac:dyDescent="0.25">
      <c r="A98" s="57"/>
      <c r="B98" s="31" t="s">
        <v>45</v>
      </c>
      <c r="C98" s="21">
        <v>5959</v>
      </c>
      <c r="D98" s="17">
        <f t="shared" si="4"/>
        <v>0.37316049846577742</v>
      </c>
      <c r="E98" s="60"/>
      <c r="F98" s="60"/>
      <c r="G98" s="60"/>
      <c r="H98" s="60"/>
      <c r="I98" s="60"/>
    </row>
    <row r="99" spans="1:9" ht="15.75" customHeight="1" x14ac:dyDescent="0.25">
      <c r="A99" s="76"/>
      <c r="B99" s="23" t="s">
        <v>47</v>
      </c>
      <c r="C99" s="21">
        <v>1594</v>
      </c>
      <c r="D99" s="13">
        <f t="shared" si="4"/>
        <v>9.9818398146408666E-2</v>
      </c>
      <c r="E99" s="60"/>
      <c r="F99" s="60"/>
      <c r="G99" s="60"/>
      <c r="H99" s="60"/>
      <c r="I99" s="75"/>
    </row>
    <row r="100" spans="1:9" ht="15.75" customHeight="1" x14ac:dyDescent="0.25">
      <c r="A100" s="57"/>
      <c r="B100" s="31" t="s">
        <v>48</v>
      </c>
      <c r="C100" s="21">
        <v>1479</v>
      </c>
      <c r="D100" s="17">
        <f t="shared" si="4"/>
        <v>9.2616945331579936E-2</v>
      </c>
      <c r="E100" s="60"/>
      <c r="F100" s="60"/>
      <c r="G100" s="60"/>
      <c r="H100" s="60"/>
      <c r="I100" s="75"/>
    </row>
    <row r="101" spans="1:9" ht="15.75" customHeight="1" x14ac:dyDescent="0.25">
      <c r="A101" s="77" t="s">
        <v>90</v>
      </c>
      <c r="B101" s="23" t="s">
        <v>50</v>
      </c>
      <c r="C101" s="21">
        <v>122</v>
      </c>
      <c r="D101" s="13">
        <f t="shared" si="4"/>
        <v>7.639802116600914E-3</v>
      </c>
      <c r="E101" s="60"/>
      <c r="F101" s="60"/>
      <c r="G101" s="60"/>
      <c r="H101" s="60"/>
    </row>
    <row r="102" spans="1:9" ht="15.75" customHeight="1" x14ac:dyDescent="0.25">
      <c r="A102" s="57"/>
      <c r="B102" s="31" t="s">
        <v>49</v>
      </c>
      <c r="C102" s="21">
        <v>99</v>
      </c>
      <c r="D102" s="17">
        <f t="shared" si="4"/>
        <v>6.1995115536351685E-3</v>
      </c>
      <c r="E102" s="60"/>
      <c r="F102" s="60"/>
      <c r="G102" s="60"/>
      <c r="H102" s="60"/>
    </row>
    <row r="103" spans="1:9" ht="15.75" customHeight="1" x14ac:dyDescent="0.25">
      <c r="A103" s="36"/>
      <c r="B103" s="37"/>
      <c r="C103" s="38"/>
      <c r="D103" s="39"/>
      <c r="F103" s="60"/>
      <c r="G103" s="60"/>
      <c r="H103" s="60"/>
    </row>
    <row r="104" spans="1:9" ht="15.75" customHeight="1" x14ac:dyDescent="0.3">
      <c r="A104" s="73" t="s">
        <v>51</v>
      </c>
      <c r="B104" s="67"/>
      <c r="C104" s="67"/>
      <c r="D104" s="65"/>
      <c r="E104" s="60"/>
      <c r="F104" s="60"/>
      <c r="G104" s="60"/>
      <c r="H104" s="60"/>
    </row>
    <row r="105" spans="1:9" ht="15.75" customHeight="1" x14ac:dyDescent="0.25">
      <c r="A105" s="40"/>
      <c r="B105" s="40" t="s">
        <v>52</v>
      </c>
      <c r="C105" s="41">
        <v>3786</v>
      </c>
      <c r="D105" s="42">
        <f t="shared" ref="D105:D117" si="5">C105*1/$C$117</f>
        <v>0.19064404048542222</v>
      </c>
      <c r="E105" s="60"/>
      <c r="F105" s="60"/>
      <c r="G105" s="60"/>
      <c r="H105" s="60"/>
    </row>
    <row r="106" spans="1:9" ht="15.75" customHeight="1" x14ac:dyDescent="0.25">
      <c r="A106" s="40"/>
      <c r="B106" s="40" t="s">
        <v>53</v>
      </c>
      <c r="C106" s="41">
        <v>3337</v>
      </c>
      <c r="D106" s="42">
        <f t="shared" si="5"/>
        <v>0.16803464424190542</v>
      </c>
      <c r="E106" s="60"/>
      <c r="F106" s="60"/>
      <c r="G106" s="60"/>
      <c r="H106" s="60"/>
    </row>
    <row r="107" spans="1:9" ht="15.75" customHeight="1" x14ac:dyDescent="0.25">
      <c r="A107" s="40"/>
      <c r="B107" s="40" t="s">
        <v>54</v>
      </c>
      <c r="C107" s="41">
        <v>4544</v>
      </c>
      <c r="D107" s="42">
        <f t="shared" si="5"/>
        <v>0.2288131325847223</v>
      </c>
      <c r="E107" s="60"/>
      <c r="F107" s="60"/>
      <c r="G107" s="60"/>
      <c r="H107" s="60"/>
    </row>
    <row r="108" spans="1:9" ht="15.75" customHeight="1" x14ac:dyDescent="0.25">
      <c r="A108" s="40"/>
      <c r="B108" s="40" t="s">
        <v>55</v>
      </c>
      <c r="C108" s="43">
        <v>4123</v>
      </c>
      <c r="D108" s="42">
        <f t="shared" si="5"/>
        <v>0.2076136764187522</v>
      </c>
      <c r="E108" s="60"/>
      <c r="F108" s="60"/>
      <c r="G108" s="60"/>
      <c r="H108" s="60"/>
    </row>
    <row r="109" spans="1:9" ht="15.75" customHeight="1" x14ac:dyDescent="0.25">
      <c r="A109" s="40"/>
      <c r="B109" s="40" t="s">
        <v>56</v>
      </c>
      <c r="C109" s="43">
        <v>4069</v>
      </c>
      <c r="D109" s="42">
        <f t="shared" si="5"/>
        <v>0.20489450626919783</v>
      </c>
      <c r="E109" s="60"/>
      <c r="F109" s="60"/>
      <c r="G109" s="60"/>
      <c r="H109" s="60"/>
    </row>
    <row r="110" spans="1:9" ht="15.75" customHeight="1" x14ac:dyDescent="0.25">
      <c r="A110" s="40"/>
      <c r="B110" s="40" t="s">
        <v>57</v>
      </c>
      <c r="C110" s="43"/>
      <c r="D110" s="42">
        <f t="shared" si="5"/>
        <v>0</v>
      </c>
      <c r="E110" s="60"/>
      <c r="F110" s="60"/>
      <c r="G110" s="60"/>
      <c r="H110" s="60"/>
    </row>
    <row r="111" spans="1:9" ht="15.75" customHeight="1" x14ac:dyDescent="0.25">
      <c r="A111" s="40"/>
      <c r="B111" s="40" t="s">
        <v>58</v>
      </c>
      <c r="C111" s="43"/>
      <c r="D111" s="42">
        <f t="shared" si="5"/>
        <v>0</v>
      </c>
      <c r="E111" s="60"/>
      <c r="F111" s="60"/>
      <c r="G111" s="60"/>
      <c r="H111" s="60"/>
    </row>
    <row r="112" spans="1:9" ht="15.75" customHeight="1" x14ac:dyDescent="0.25">
      <c r="A112" s="40"/>
      <c r="B112" s="40" t="s">
        <v>59</v>
      </c>
      <c r="C112" s="43"/>
      <c r="D112" s="42">
        <f t="shared" si="5"/>
        <v>0</v>
      </c>
      <c r="E112" s="60"/>
      <c r="F112" s="60"/>
      <c r="G112" s="60"/>
      <c r="H112" s="60"/>
    </row>
    <row r="113" spans="1:8" ht="15.75" customHeight="1" x14ac:dyDescent="0.25">
      <c r="A113" s="40"/>
      <c r="B113" s="40" t="s">
        <v>60</v>
      </c>
      <c r="C113" s="43"/>
      <c r="D113" s="42">
        <f t="shared" si="5"/>
        <v>0</v>
      </c>
      <c r="E113" s="60"/>
      <c r="F113" s="60"/>
      <c r="G113" s="60"/>
      <c r="H113" s="60"/>
    </row>
    <row r="114" spans="1:8" ht="15.75" customHeight="1" x14ac:dyDescent="0.25">
      <c r="A114" s="40"/>
      <c r="B114" s="40" t="s">
        <v>61</v>
      </c>
      <c r="C114" s="43"/>
      <c r="D114" s="42">
        <f t="shared" si="5"/>
        <v>0</v>
      </c>
      <c r="E114" s="60"/>
      <c r="F114" s="60"/>
      <c r="G114" s="60"/>
      <c r="H114" s="60"/>
    </row>
    <row r="115" spans="1:8" ht="15.75" customHeight="1" x14ac:dyDescent="0.25">
      <c r="A115" s="40"/>
      <c r="B115" s="40" t="s">
        <v>62</v>
      </c>
      <c r="C115" s="43"/>
      <c r="D115" s="42">
        <f t="shared" si="5"/>
        <v>0</v>
      </c>
      <c r="E115" s="60"/>
      <c r="F115" s="60"/>
      <c r="G115" s="60"/>
      <c r="H115" s="60"/>
    </row>
    <row r="116" spans="1:8" ht="15.75" customHeight="1" x14ac:dyDescent="0.25">
      <c r="A116" s="40"/>
      <c r="B116" s="40" t="s">
        <v>63</v>
      </c>
      <c r="C116" s="43"/>
      <c r="D116" s="42">
        <f t="shared" si="5"/>
        <v>0</v>
      </c>
      <c r="E116" s="60"/>
      <c r="F116" s="60"/>
      <c r="G116" s="60"/>
      <c r="H116" s="60"/>
    </row>
    <row r="117" spans="1:8" ht="15.75" customHeight="1" x14ac:dyDescent="0.25">
      <c r="A117" s="40"/>
      <c r="B117" s="40" t="s">
        <v>7</v>
      </c>
      <c r="C117" s="41">
        <f>SUM(C105:C116)</f>
        <v>19859</v>
      </c>
      <c r="D117" s="42">
        <f t="shared" si="5"/>
        <v>1</v>
      </c>
    </row>
  </sheetData>
  <sortState ref="B97:C102">
    <sortCondition descending="1" ref="C97:C102"/>
  </sortState>
  <mergeCells count="20">
    <mergeCell ref="A95:B95"/>
    <mergeCell ref="C95:D95"/>
    <mergeCell ref="A104:D104"/>
    <mergeCell ref="A22:B22"/>
    <mergeCell ref="A40:B40"/>
    <mergeCell ref="A42:D42"/>
    <mergeCell ref="A50:D50"/>
    <mergeCell ref="A57:D57"/>
    <mergeCell ref="A63:D63"/>
    <mergeCell ref="A64:D64"/>
    <mergeCell ref="A6:D6"/>
    <mergeCell ref="A24:D24"/>
    <mergeCell ref="A68:D68"/>
    <mergeCell ref="A74:D74"/>
    <mergeCell ref="A94:D94"/>
    <mergeCell ref="A1:D1"/>
    <mergeCell ref="A2:D2"/>
    <mergeCell ref="A3:D3"/>
    <mergeCell ref="A4:B4"/>
    <mergeCell ref="C4:D4"/>
  </mergeCells>
  <pageMargins left="0.511811024" right="0.511811024" top="0.78740157499999996" bottom="0.78740157499999996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GERAIS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IRIS JOSE CAMPOS PR040271</dc:creator>
  <cp:lastModifiedBy>LUCIANO MATTAR VILLELA PR102403</cp:lastModifiedBy>
  <dcterms:created xsi:type="dcterms:W3CDTF">2023-09-11T18:29:26Z</dcterms:created>
  <dcterms:modified xsi:type="dcterms:W3CDTF">2026-06-17T17:50:08Z</dcterms:modified>
</cp:coreProperties>
</file>