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oucl\Downloads\"/>
    </mc:Choice>
  </mc:AlternateContent>
  <xr:revisionPtr revIDLastSave="0" documentId="13_ncr:1_{68DFC42E-49E6-4A9F-BA2B-795DFF3CAD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DOS GERA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HPbrWVF6hWgObVMCMNB1UuVfTfevMsZpZlbzBOlaXes="/>
    </ext>
  </extLst>
</workbook>
</file>

<file path=xl/calcChain.xml><?xml version="1.0" encoding="utf-8"?>
<calcChain xmlns="http://schemas.openxmlformats.org/spreadsheetml/2006/main">
  <c r="D99" i="1" l="1"/>
  <c r="C58" i="1"/>
  <c r="D53" i="1"/>
  <c r="D54" i="1"/>
  <c r="D55" i="1"/>
  <c r="D52" i="1"/>
  <c r="C40" i="1"/>
  <c r="D21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7" i="1"/>
  <c r="C22" i="1" l="1"/>
  <c r="C69" i="1" l="1"/>
  <c r="D70" i="1" s="1"/>
  <c r="C65" i="1"/>
  <c r="D67" i="1" s="1"/>
  <c r="D61" i="1"/>
  <c r="D60" i="1"/>
  <c r="D59" i="1"/>
  <c r="D47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46" i="1" l="1"/>
  <c r="D71" i="1"/>
  <c r="D45" i="1"/>
  <c r="D72" i="1"/>
  <c r="D66" i="1"/>
  <c r="D48" i="1"/>
  <c r="D44" i="1"/>
  <c r="C51" i="1"/>
  <c r="C117" i="1"/>
  <c r="D117" i="1" s="1"/>
  <c r="D105" i="1" l="1"/>
  <c r="D107" i="1"/>
  <c r="D115" i="1"/>
  <c r="D109" i="1"/>
  <c r="D113" i="1"/>
  <c r="D102" i="1"/>
  <c r="D100" i="1"/>
  <c r="D98" i="1"/>
  <c r="D97" i="1"/>
  <c r="D101" i="1"/>
  <c r="D111" i="1"/>
  <c r="D108" i="1"/>
  <c r="D112" i="1"/>
  <c r="D116" i="1"/>
  <c r="D106" i="1"/>
  <c r="D110" i="1"/>
  <c r="D114" i="1"/>
</calcChain>
</file>

<file path=xl/sharedStrings.xml><?xml version="1.0" encoding="utf-8"?>
<sst xmlns="http://schemas.openxmlformats.org/spreadsheetml/2006/main" count="123" uniqueCount="91">
  <si>
    <t>RELATÓRIO DE DADOS GERAIS ACUMULADO</t>
  </si>
  <si>
    <t>TOTAL DE MANIFESTAÇÕES NO PERÍODO:</t>
  </si>
  <si>
    <t>SERVIÇOS MAIS DEMANDADOS NO PERÍODO</t>
  </si>
  <si>
    <t>TOTAL DE MANIFESTAÇÕES NO PERÍODO</t>
  </si>
  <si>
    <t>SERVIÇOS MAIS  RECLAMADOS  NO PERÍODO</t>
  </si>
  <si>
    <t xml:space="preserve"> TIPOLOGIA</t>
  </si>
  <si>
    <t xml:space="preserve">  </t>
  </si>
  <si>
    <t>TOTAL</t>
  </si>
  <si>
    <t>Reclamação</t>
  </si>
  <si>
    <t>Denúncia</t>
  </si>
  <si>
    <t>Orientação</t>
  </si>
  <si>
    <t>Elogio</t>
  </si>
  <si>
    <t>Sugestão</t>
  </si>
  <si>
    <t xml:space="preserve"> SITUAÇÃO</t>
  </si>
  <si>
    <t>EM TRIAGEM</t>
  </si>
  <si>
    <t xml:space="preserve"> PRAZO DE RESPOSTA</t>
  </si>
  <si>
    <t>1 A 30 DIAS</t>
  </si>
  <si>
    <t>31 A 60 DIAS</t>
  </si>
  <si>
    <t>ACIMA DE 60 DIAS</t>
  </si>
  <si>
    <t>TIPOS DE MANIFESTANTES</t>
  </si>
  <si>
    <t>IDENTIFICAÇÃO:</t>
  </si>
  <si>
    <t>Nominal</t>
  </si>
  <si>
    <t>Anônimo</t>
  </si>
  <si>
    <t>GÊNERO:</t>
  </si>
  <si>
    <t xml:space="preserve">     FEMININO</t>
  </si>
  <si>
    <t xml:space="preserve">     MASCULINO</t>
  </si>
  <si>
    <t xml:space="preserve">     NÃO DECLARADO</t>
  </si>
  <si>
    <t xml:space="preserve"> CANAL DE CAPTAÇÃO</t>
  </si>
  <si>
    <t>Portal</t>
  </si>
  <si>
    <t>Telefônico</t>
  </si>
  <si>
    <t>Portal Mobile</t>
  </si>
  <si>
    <t>Presencial</t>
  </si>
  <si>
    <t>Disque 100</t>
  </si>
  <si>
    <t>Ouvidor SUS</t>
  </si>
  <si>
    <t>WhatsApp</t>
  </si>
  <si>
    <t>E-mail</t>
  </si>
  <si>
    <t>Reclame Aqui</t>
  </si>
  <si>
    <t>Outros</t>
  </si>
  <si>
    <t>Ouvidoria Itinerante</t>
  </si>
  <si>
    <t>RESULTADOS</t>
  </si>
  <si>
    <t xml:space="preserve">DEMANDAS ENCERRADAS NO PERÍODO: </t>
  </si>
  <si>
    <t>Demanda atendida</t>
  </si>
  <si>
    <t>Gerou orientação</t>
  </si>
  <si>
    <t>Denúncia apurada</t>
  </si>
  <si>
    <t>Demanda arquivada</t>
  </si>
  <si>
    <t>Demanda agendada</t>
  </si>
  <si>
    <t>Demanda encaminhada para conhecimento</t>
  </si>
  <si>
    <t>DESDOBRAMENTO DE REGISTROS POR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</si>
  <si>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</si>
  <si>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</si>
  <si>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</si>
  <si>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</si>
  <si>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</si>
  <si>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</si>
  <si>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</si>
  <si>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</si>
  <si>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</si>
  <si>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</si>
  <si>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</si>
  <si>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</si>
  <si>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Denúncias de Violação de Direitos Humanos</t>
  </si>
  <si>
    <t>Consulta Médica de Saúde da Família e Comunidade - ESF</t>
  </si>
  <si>
    <t>Cirurgia</t>
  </si>
  <si>
    <t>SERVIDOR PÚBLICO</t>
  </si>
  <si>
    <t>Fale com a Receita Municipal - Orientação sobre Processos e Serviços</t>
  </si>
  <si>
    <t>Marcação de Exame</t>
  </si>
  <si>
    <t>Gestão Administrativa</t>
  </si>
  <si>
    <t>Atendimento na Recepção das Unidades de Saúde</t>
  </si>
  <si>
    <t>Denúncia sobre Servidores Municipais</t>
  </si>
  <si>
    <t>Árvore ? Poda de Árvore em Passeios, Praças, Etc</t>
  </si>
  <si>
    <t>Normas e Procedimentos das Unidades de Saúde</t>
  </si>
  <si>
    <t>Via Pública - Recapeamento</t>
  </si>
  <si>
    <t>Estabelecimento sem Licença ou Irregular (Comércio, Serviço e Industria) - Fiscalização</t>
  </si>
  <si>
    <t>TOTAL DE RECLAMAÇÕES NO PERÍODO</t>
  </si>
  <si>
    <t>Administração Escolar</t>
  </si>
  <si>
    <t>Reclamação de Ônibus (Transporte Coletivo)</t>
  </si>
  <si>
    <t>Consulta Especializada</t>
  </si>
  <si>
    <t>Poluição Sonora - Fiscalização</t>
  </si>
  <si>
    <t>Órgão Externo</t>
  </si>
  <si>
    <t>Captação Interna da Ouvidoria - Telefônico</t>
  </si>
  <si>
    <t>Ouvidor Jovem</t>
  </si>
  <si>
    <t/>
  </si>
  <si>
    <t>.</t>
  </si>
  <si>
    <t>JANEIRO A JUNHO DE 2026</t>
  </si>
  <si>
    <t>PERÍODO:  1/1/2026 A 30/06/2026</t>
  </si>
  <si>
    <t>Obra em Andamento Irregular - Fiscalização</t>
  </si>
  <si>
    <t>DILIGENC</t>
  </si>
  <si>
    <t>ENCERRADAS</t>
  </si>
  <si>
    <t>PROVIDENCIADAS</t>
  </si>
  <si>
    <t>(vazio)</t>
  </si>
  <si>
    <t>Captação Interna da Ouvidoria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</si>
</sst>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rgb="FF0066CC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0066CC"/>
      <name val="Calibri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66CC"/>
      <name val="Calibri"/>
      <family val="2"/>
    </font>
    <font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3"/>
      <color rgb="FF000000"/>
      <name val="Calibri"/>
      <family val="2"/>
    </font>
    <font>
      <b/>
      <sz val="12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EBEBEB"/>
        <bgColor rgb="FFEBEBEB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5" fillId="0" borderId="0" xfId="0" applyFont="1"/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/>
    <xf numFmtId="0" fontId="6" fillId="4" borderId="0" xfId="0" applyFont="1" applyFill="1"/>
    <xf numFmtId="0" fontId="5" fillId="4" borderId="0" xfId="0" applyFont="1" applyFill="1"/>
    <xf numFmtId="10" fontId="3" fillId="4" borderId="0" xfId="0" applyNumberFormat="1" applyFont="1" applyFill="1"/>
    <xf numFmtId="0" fontId="9" fillId="5" borderId="4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right"/>
    </xf>
    <xf numFmtId="9" fontId="11" fillId="5" borderId="4" xfId="0" applyNumberFormat="1" applyFont="1" applyFill="1" applyBorder="1" applyAlignment="1">
      <alignment horizontal="right"/>
    </xf>
    <xf numFmtId="0" fontId="7" fillId="0" borderId="4" xfId="0" applyFont="1" applyBorder="1" applyAlignment="1">
      <alignment wrapText="1"/>
    </xf>
    <xf numFmtId="0" fontId="13" fillId="0" borderId="4" xfId="0" applyFont="1" applyBorder="1" applyAlignment="1">
      <alignment horizontal="right"/>
    </xf>
    <xf numFmtId="10" fontId="14" fillId="0" borderId="4" xfId="0" applyNumberFormat="1" applyFont="1" applyBorder="1" applyAlignment="1">
      <alignment horizontal="right"/>
    </xf>
    <xf numFmtId="0" fontId="15" fillId="6" borderId="4" xfId="0" applyFont="1" applyFill="1" applyBorder="1" applyAlignment="1">
      <alignment horizontal="left"/>
    </xf>
    <xf numFmtId="0" fontId="12" fillId="6" borderId="4" xfId="0" applyFont="1" applyFill="1" applyBorder="1" applyAlignment="1">
      <alignment horizontal="left"/>
    </xf>
    <xf numFmtId="0" fontId="13" fillId="6" borderId="4" xfId="0" applyFont="1" applyFill="1" applyBorder="1" applyAlignment="1">
      <alignment horizontal="right"/>
    </xf>
    <xf numFmtId="10" fontId="14" fillId="6" borderId="4" xfId="0" applyNumberFormat="1" applyFont="1" applyFill="1" applyBorder="1" applyAlignment="1">
      <alignment horizontal="right"/>
    </xf>
    <xf numFmtId="0" fontId="8" fillId="5" borderId="4" xfId="0" applyFont="1" applyFill="1" applyBorder="1" applyAlignment="1">
      <alignment horizontal="right"/>
    </xf>
    <xf numFmtId="0" fontId="9" fillId="3" borderId="4" xfId="0" applyFont="1" applyFill="1" applyBorder="1" applyAlignment="1">
      <alignment horizontal="left"/>
    </xf>
    <xf numFmtId="0" fontId="10" fillId="3" borderId="4" xfId="0" applyFont="1" applyFill="1" applyBorder="1" applyAlignment="1">
      <alignment horizontal="left"/>
    </xf>
    <xf numFmtId="9" fontId="11" fillId="3" borderId="4" xfId="0" applyNumberFormat="1" applyFont="1" applyFill="1" applyBorder="1" applyAlignment="1">
      <alignment horizontal="right"/>
    </xf>
    <xf numFmtId="0" fontId="12" fillId="0" borderId="4" xfId="0" applyFont="1" applyBorder="1" applyAlignment="1">
      <alignment horizontal="left"/>
    </xf>
    <xf numFmtId="0" fontId="15" fillId="7" borderId="4" xfId="0" applyFont="1" applyFill="1" applyBorder="1" applyAlignment="1">
      <alignment horizontal="left"/>
    </xf>
    <xf numFmtId="10" fontId="14" fillId="7" borderId="4" xfId="0" applyNumberFormat="1" applyFont="1" applyFill="1" applyBorder="1" applyAlignment="1">
      <alignment horizontal="right"/>
    </xf>
    <xf numFmtId="0" fontId="10" fillId="8" borderId="4" xfId="0" applyFont="1" applyFill="1" applyBorder="1" applyAlignment="1">
      <alignment horizontal="left"/>
    </xf>
    <xf numFmtId="0" fontId="10" fillId="8" borderId="4" xfId="0" applyFont="1" applyFill="1" applyBorder="1" applyAlignment="1">
      <alignment horizontal="right"/>
    </xf>
    <xf numFmtId="9" fontId="11" fillId="8" borderId="4" xfId="0" applyNumberFormat="1" applyFont="1" applyFill="1" applyBorder="1" applyAlignment="1">
      <alignment horizontal="right"/>
    </xf>
    <xf numFmtId="0" fontId="12" fillId="7" borderId="4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2" fillId="9" borderId="4" xfId="0" applyFont="1" applyFill="1" applyBorder="1" applyAlignment="1">
      <alignment horizontal="left"/>
    </xf>
    <xf numFmtId="0" fontId="0" fillId="3" borderId="4" xfId="0" applyFill="1" applyBorder="1"/>
    <xf numFmtId="0" fontId="18" fillId="3" borderId="4" xfId="0" applyFont="1" applyFill="1" applyBorder="1" applyAlignment="1">
      <alignment horizontal="left"/>
    </xf>
    <xf numFmtId="0" fontId="18" fillId="5" borderId="4" xfId="0" applyFont="1" applyFill="1" applyBorder="1" applyAlignment="1">
      <alignment horizontal="right"/>
    </xf>
    <xf numFmtId="9" fontId="19" fillId="5" borderId="4" xfId="0" applyNumberFormat="1" applyFont="1" applyFill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10" fontId="21" fillId="0" borderId="0" xfId="0" applyNumberFormat="1" applyFont="1" applyAlignment="1">
      <alignment horizontal="right"/>
    </xf>
    <xf numFmtId="0" fontId="7" fillId="4" borderId="4" xfId="0" applyFont="1" applyFill="1" applyBorder="1"/>
    <xf numFmtId="0" fontId="7" fillId="4" borderId="4" xfId="0" applyFont="1" applyFill="1" applyBorder="1" applyAlignment="1">
      <alignment horizontal="right"/>
    </xf>
    <xf numFmtId="10" fontId="7" fillId="4" borderId="4" xfId="0" applyNumberFormat="1" applyFont="1" applyFill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10" fontId="5" fillId="3" borderId="4" xfId="0" applyNumberFormat="1" applyFont="1" applyFill="1" applyBorder="1"/>
    <xf numFmtId="0" fontId="5" fillId="0" borderId="4" xfId="0" applyFont="1" applyBorder="1" applyAlignment="1">
      <alignment wrapText="1"/>
    </xf>
    <xf numFmtId="0" fontId="8" fillId="4" borderId="0" xfId="0" applyFont="1" applyFill="1"/>
    <xf numFmtId="10" fontId="5" fillId="4" borderId="0" xfId="0" applyNumberFormat="1" applyFont="1" applyFill="1"/>
    <xf numFmtId="0" fontId="5" fillId="8" borderId="4" xfId="0" applyFont="1" applyFill="1" applyBorder="1"/>
    <xf numFmtId="0" fontId="5" fillId="7" borderId="4" xfId="0" applyFont="1" applyFill="1" applyBorder="1"/>
    <xf numFmtId="0" fontId="12" fillId="2" borderId="4" xfId="0" applyFont="1" applyFill="1" applyBorder="1"/>
    <xf numFmtId="0" fontId="12" fillId="0" borderId="4" xfId="0" applyFont="1" applyBorder="1"/>
    <xf numFmtId="0" fontId="12" fillId="9" borderId="4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7" fillId="0" borderId="0" xfId="0" applyFont="1" applyAlignment="1">
      <alignment wrapText="1"/>
    </xf>
    <xf numFmtId="0" fontId="5" fillId="0" borderId="0" xfId="0" quotePrefix="1" applyFont="1" applyAlignment="1">
      <alignment wrapText="1"/>
    </xf>
    <xf numFmtId="0" fontId="3" fillId="0" borderId="1" xfId="0" applyFont="1" applyBorder="1" applyAlignment="1">
      <alignment horizontal="right"/>
    </xf>
    <xf numFmtId="0" fontId="4" fillId="0" borderId="2" xfId="0" applyFont="1" applyBorder="1"/>
    <xf numFmtId="0" fontId="5" fillId="0" borderId="1" xfId="0" applyFont="1" applyBorder="1"/>
    <xf numFmtId="0" fontId="22" fillId="2" borderId="1" xfId="0" applyFont="1" applyFill="1" applyBorder="1" applyAlignment="1">
      <alignment horizontal="center"/>
    </xf>
    <xf numFmtId="0" fontId="4" fillId="0" borderId="3" xfId="0" applyFont="1" applyBorder="1"/>
    <xf numFmtId="0" fontId="8" fillId="3" borderId="1" xfId="0" applyFont="1" applyFill="1" applyBorder="1"/>
    <xf numFmtId="0" fontId="8" fillId="3" borderId="1" xfId="0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5" borderId="4" xfId="0" applyFont="1" applyFill="1" applyBorder="1" applyAlignment="1">
      <alignment horizontal="right"/>
    </xf>
  </cellXfs>
  <cellStyles count="1">
    <cellStyle name="Normal" xfId="0" builtinId="0"/>
  </cellStyles>
  <dxfs count="2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DADOS GERAIS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105:D117" headerRowCount="0">
  <tableColumns count="3">
    <tableColumn id="1" xr3:uid="{00000000-0010-0000-0000-000001000000}" name="Column1"/>
    <tableColumn id="2" xr3:uid="{00000000-0010-0000-0000-000002000000}" name="Column2"/>
    <tableColumn id="3" xr3:uid="{00000000-0010-0000-0000-000003000000}" name="Column3"/>
  </tableColumns>
  <tableStyleInfo name="DADOS GERAI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"/>
  <sheetViews>
    <sheetView tabSelected="1" zoomScale="110" zoomScaleNormal="110" workbookViewId="0">
      <selection activeCell="H112" sqref="H112"/>
    </sheetView>
  </sheetViews>
  <sheetFormatPr defaultColWidth="14.44140625" defaultRowHeight="15" customHeight="1" x14ac:dyDescent="0.3"/>
  <cols>
    <col min="1" max="1" width="4.44140625" customWidth="1"/>
    <col min="2" max="2" width="37.6640625" customWidth="1"/>
    <col min="3" max="4" width="8.6640625" customWidth="1"/>
  </cols>
  <sheetData>
    <row r="1" spans="1:4" ht="18" x14ac:dyDescent="0.35">
      <c r="A1" s="69" t="s">
        <v>0</v>
      </c>
      <c r="B1" s="70"/>
      <c r="C1" s="70"/>
      <c r="D1" s="70"/>
    </row>
    <row r="2" spans="1:4" ht="14.4" x14ac:dyDescent="0.3">
      <c r="A2" s="72" t="s">
        <v>83</v>
      </c>
      <c r="B2" s="70"/>
      <c r="C2" s="70"/>
      <c r="D2" s="70"/>
    </row>
    <row r="3" spans="1:4" ht="14.4" x14ac:dyDescent="0.3">
      <c r="A3" s="72" t="s">
        <v>84</v>
      </c>
      <c r="B3" s="70"/>
      <c r="C3" s="70"/>
      <c r="D3" s="70"/>
    </row>
    <row r="4" spans="1:4" ht="14.4" x14ac:dyDescent="0.3">
      <c r="A4" s="71" t="s">
        <v>1</v>
      </c>
      <c r="B4" s="60"/>
      <c r="C4" s="71">
        <v>23685</v>
      </c>
      <c r="D4" s="60"/>
    </row>
    <row r="5" spans="1:4" ht="14.4" x14ac:dyDescent="0.3">
      <c r="C5" s="1"/>
    </row>
    <row r="6" spans="1:4" ht="14.4" x14ac:dyDescent="0.3">
      <c r="A6" s="65" t="s">
        <v>2</v>
      </c>
      <c r="B6" s="63"/>
      <c r="C6" s="63"/>
      <c r="D6" s="60"/>
    </row>
    <row r="7" spans="1:4" ht="14.4" x14ac:dyDescent="0.3">
      <c r="A7" s="42">
        <v>1</v>
      </c>
      <c r="B7" s="55" t="s">
        <v>60</v>
      </c>
      <c r="C7">
        <v>3122</v>
      </c>
      <c r="D7" s="45">
        <f>C8/C$4</f>
        <v>5.623812539582014E-2</v>
      </c>
    </row>
    <row r="8" spans="1:4" ht="14.4" x14ac:dyDescent="0.3">
      <c r="A8" s="42">
        <v>2</v>
      </c>
      <c r="B8" s="55" t="s">
        <v>61</v>
      </c>
      <c r="C8">
        <v>1332</v>
      </c>
      <c r="D8" s="45">
        <f t="shared" ref="D8:D20" si="0">C9/C$4</f>
        <v>3.6858771374287523E-2</v>
      </c>
    </row>
    <row r="9" spans="1:4" ht="14.4" x14ac:dyDescent="0.3">
      <c r="A9" s="42">
        <v>3</v>
      </c>
      <c r="B9" s="55" t="s">
        <v>63</v>
      </c>
      <c r="C9">
        <v>873</v>
      </c>
      <c r="D9" s="45">
        <f t="shared" si="0"/>
        <v>2.9976778551826049E-2</v>
      </c>
    </row>
    <row r="10" spans="1:4" ht="14.4" x14ac:dyDescent="0.3">
      <c r="A10" s="42">
        <v>4</v>
      </c>
      <c r="B10" s="55" t="s">
        <v>62</v>
      </c>
      <c r="C10">
        <v>710</v>
      </c>
      <c r="D10" s="45">
        <f t="shared" si="0"/>
        <v>2.6725775807473085E-2</v>
      </c>
    </row>
    <row r="11" spans="1:4" ht="14.4" x14ac:dyDescent="0.3">
      <c r="A11" s="42">
        <v>5</v>
      </c>
      <c r="B11" s="55" t="s">
        <v>64</v>
      </c>
      <c r="C11">
        <v>633</v>
      </c>
      <c r="D11" s="45">
        <f t="shared" si="0"/>
        <v>2.2461473506438675E-2</v>
      </c>
    </row>
    <row r="12" spans="1:4" ht="14.4" x14ac:dyDescent="0.3">
      <c r="A12" s="42">
        <v>6</v>
      </c>
      <c r="B12" s="55" t="s">
        <v>68</v>
      </c>
      <c r="C12">
        <v>532</v>
      </c>
      <c r="D12" s="45">
        <f t="shared" si="0"/>
        <v>2.0012666244458518E-2</v>
      </c>
    </row>
    <row r="13" spans="1:4" ht="14.4" x14ac:dyDescent="0.3">
      <c r="A13" s="42">
        <v>7</v>
      </c>
      <c r="B13" s="55" t="s">
        <v>65</v>
      </c>
      <c r="C13">
        <v>474</v>
      </c>
      <c r="D13" s="45">
        <f t="shared" si="0"/>
        <v>1.9126029132362256E-2</v>
      </c>
    </row>
    <row r="14" spans="1:4" ht="14.4" x14ac:dyDescent="0.3">
      <c r="A14" s="42">
        <v>8</v>
      </c>
      <c r="B14" s="55" t="s">
        <v>74</v>
      </c>
      <c r="C14">
        <v>453</v>
      </c>
      <c r="D14" s="45">
        <f t="shared" si="0"/>
        <v>1.8957145872915346E-2</v>
      </c>
    </row>
    <row r="15" spans="1:4" ht="14.4" x14ac:dyDescent="0.3">
      <c r="A15" s="42">
        <v>9</v>
      </c>
      <c r="B15" s="55" t="s">
        <v>76</v>
      </c>
      <c r="C15">
        <v>449</v>
      </c>
      <c r="D15" s="45">
        <f t="shared" si="0"/>
        <v>1.823939202026599E-2</v>
      </c>
    </row>
    <row r="16" spans="1:4" ht="14.4" x14ac:dyDescent="0.3">
      <c r="A16" s="42">
        <v>10</v>
      </c>
      <c r="B16" s="55" t="s">
        <v>70</v>
      </c>
      <c r="C16">
        <v>432</v>
      </c>
      <c r="D16" s="45">
        <f t="shared" si="0"/>
        <v>1.7774963056786997E-2</v>
      </c>
    </row>
    <row r="17" spans="1:6" ht="14.4" x14ac:dyDescent="0.3">
      <c r="A17" s="42">
        <v>11</v>
      </c>
      <c r="B17" s="55" t="s">
        <v>66</v>
      </c>
      <c r="C17">
        <v>421</v>
      </c>
      <c r="D17" s="45">
        <f t="shared" si="0"/>
        <v>1.4946168461051299E-2</v>
      </c>
    </row>
    <row r="18" spans="1:6" ht="14.4" x14ac:dyDescent="0.3">
      <c r="A18" s="42">
        <v>12</v>
      </c>
      <c r="B18" s="55" t="s">
        <v>75</v>
      </c>
      <c r="C18">
        <v>354</v>
      </c>
      <c r="D18" s="45">
        <f t="shared" si="0"/>
        <v>1.3806206459784674E-2</v>
      </c>
    </row>
    <row r="19" spans="1:6" ht="14.4" x14ac:dyDescent="0.3">
      <c r="A19" s="42">
        <v>13</v>
      </c>
      <c r="B19" s="55" t="s">
        <v>69</v>
      </c>
      <c r="C19">
        <v>327</v>
      </c>
      <c r="D19" s="45">
        <f t="shared" si="0"/>
        <v>1.0386320455984801E-2</v>
      </c>
    </row>
    <row r="20" spans="1:6" ht="14.4" x14ac:dyDescent="0.3">
      <c r="A20" s="42">
        <v>14</v>
      </c>
      <c r="B20" s="55" t="s">
        <v>77</v>
      </c>
      <c r="C20">
        <v>246</v>
      </c>
      <c r="D20" s="45">
        <f t="shared" si="0"/>
        <v>1.0090774751952712E-2</v>
      </c>
    </row>
    <row r="21" spans="1:6" ht="14.4" x14ac:dyDescent="0.3">
      <c r="A21" s="42">
        <v>15</v>
      </c>
      <c r="B21" s="55" t="s">
        <v>71</v>
      </c>
      <c r="C21">
        <v>239</v>
      </c>
      <c r="D21" s="45">
        <f>C22/C$4</f>
        <v>1</v>
      </c>
      <c r="F21" s="55"/>
    </row>
    <row r="22" spans="1:6" ht="14.4" x14ac:dyDescent="0.3">
      <c r="A22" s="64" t="s">
        <v>3</v>
      </c>
      <c r="B22" s="60"/>
      <c r="C22" s="2">
        <f>C4</f>
        <v>23685</v>
      </c>
      <c r="D22" s="46">
        <v>1</v>
      </c>
    </row>
    <row r="23" spans="1:6" ht="14.4" x14ac:dyDescent="0.3">
      <c r="C23" s="1"/>
    </row>
    <row r="24" spans="1:6" ht="14.4" x14ac:dyDescent="0.3">
      <c r="A24" s="65" t="s">
        <v>4</v>
      </c>
      <c r="B24" s="63"/>
      <c r="C24" s="63"/>
      <c r="D24" s="60"/>
    </row>
    <row r="25" spans="1:6" ht="14.4" x14ac:dyDescent="0.3">
      <c r="A25" s="42">
        <v>1</v>
      </c>
      <c r="B25" s="43" t="s">
        <v>61</v>
      </c>
      <c r="C25" s="44">
        <v>1298</v>
      </c>
      <c r="D25" s="45">
        <f>C25/C$40</f>
        <v>5.480261769052143E-2</v>
      </c>
    </row>
    <row r="26" spans="1:6" ht="14.4" x14ac:dyDescent="0.3">
      <c r="A26" s="42">
        <v>2</v>
      </c>
      <c r="B26" s="43" t="s">
        <v>62</v>
      </c>
      <c r="C26" s="42">
        <v>691</v>
      </c>
      <c r="D26" s="45">
        <f t="shared" ref="D26:D39" si="1">C26/C$40</f>
        <v>2.9174583069453239E-2</v>
      </c>
    </row>
    <row r="27" spans="1:6" ht="14.4" x14ac:dyDescent="0.3">
      <c r="A27" s="42">
        <v>3</v>
      </c>
      <c r="B27" s="43" t="s">
        <v>65</v>
      </c>
      <c r="C27" s="42">
        <v>463</v>
      </c>
      <c r="D27" s="45">
        <f t="shared" si="1"/>
        <v>1.9548237280979524E-2</v>
      </c>
    </row>
    <row r="28" spans="1:6" ht="14.4" x14ac:dyDescent="0.3">
      <c r="A28" s="42">
        <v>4</v>
      </c>
      <c r="B28" s="43" t="s">
        <v>63</v>
      </c>
      <c r="C28" s="42">
        <v>452</v>
      </c>
      <c r="D28" s="45">
        <f t="shared" si="1"/>
        <v>1.9083808317500527E-2</v>
      </c>
    </row>
    <row r="29" spans="1:6" ht="14.4" x14ac:dyDescent="0.3">
      <c r="A29" s="42">
        <v>5</v>
      </c>
      <c r="B29" s="43" t="s">
        <v>64</v>
      </c>
      <c r="C29" s="42">
        <v>442</v>
      </c>
      <c r="D29" s="45">
        <f t="shared" si="1"/>
        <v>1.8661600168883258E-2</v>
      </c>
    </row>
    <row r="30" spans="1:6" ht="14.4" x14ac:dyDescent="0.3">
      <c r="A30" s="42">
        <v>6</v>
      </c>
      <c r="B30" s="43" t="s">
        <v>76</v>
      </c>
      <c r="C30" s="42">
        <v>439</v>
      </c>
      <c r="D30" s="45">
        <f t="shared" si="1"/>
        <v>1.8534937724298078E-2</v>
      </c>
    </row>
    <row r="31" spans="1:6" ht="14.4" x14ac:dyDescent="0.3">
      <c r="A31" s="42">
        <v>7</v>
      </c>
      <c r="B31" s="43" t="s">
        <v>74</v>
      </c>
      <c r="C31" s="42">
        <v>427</v>
      </c>
      <c r="D31" s="45">
        <f t="shared" si="1"/>
        <v>1.8028287945957358E-2</v>
      </c>
    </row>
    <row r="32" spans="1:6" ht="14.4" x14ac:dyDescent="0.3">
      <c r="A32" s="42">
        <v>8</v>
      </c>
      <c r="B32" s="43" t="s">
        <v>70</v>
      </c>
      <c r="C32" s="42">
        <v>422</v>
      </c>
      <c r="D32" s="45">
        <f t="shared" si="1"/>
        <v>1.7817183871648722E-2</v>
      </c>
    </row>
    <row r="33" spans="1:4" ht="14.4" x14ac:dyDescent="0.3">
      <c r="A33" s="42">
        <v>9</v>
      </c>
      <c r="B33" s="43" t="s">
        <v>75</v>
      </c>
      <c r="C33" s="42">
        <v>348</v>
      </c>
      <c r="D33" s="45">
        <f t="shared" si="1"/>
        <v>1.4692843571880937E-2</v>
      </c>
    </row>
    <row r="34" spans="1:4" ht="14.4" x14ac:dyDescent="0.3">
      <c r="A34" s="42">
        <v>10</v>
      </c>
      <c r="B34" s="43" t="s">
        <v>66</v>
      </c>
      <c r="C34" s="42">
        <v>322</v>
      </c>
      <c r="D34" s="45">
        <f t="shared" si="1"/>
        <v>1.359510238547604E-2</v>
      </c>
    </row>
    <row r="35" spans="1:4" ht="14.4" x14ac:dyDescent="0.3">
      <c r="A35" s="42">
        <v>11</v>
      </c>
      <c r="B35" s="43" t="s">
        <v>69</v>
      </c>
      <c r="C35" s="42">
        <v>319</v>
      </c>
      <c r="D35" s="45">
        <f t="shared" si="1"/>
        <v>1.3468439940890859E-2</v>
      </c>
    </row>
    <row r="36" spans="1:4" ht="14.4" x14ac:dyDescent="0.3">
      <c r="A36" s="42">
        <v>12</v>
      </c>
      <c r="B36" s="43" t="s">
        <v>77</v>
      </c>
      <c r="C36" s="42">
        <v>239</v>
      </c>
      <c r="D36" s="45">
        <f t="shared" si="1"/>
        <v>1.0090774751952712E-2</v>
      </c>
    </row>
    <row r="37" spans="1:4" ht="14.4" x14ac:dyDescent="0.3">
      <c r="A37" s="42">
        <v>13</v>
      </c>
      <c r="B37" s="43" t="s">
        <v>72</v>
      </c>
      <c r="C37" s="42">
        <v>237</v>
      </c>
      <c r="D37" s="45">
        <f t="shared" si="1"/>
        <v>1.0006333122229259E-2</v>
      </c>
    </row>
    <row r="38" spans="1:4" ht="14.4" x14ac:dyDescent="0.3">
      <c r="A38" s="42">
        <v>14</v>
      </c>
      <c r="B38" s="43" t="s">
        <v>67</v>
      </c>
      <c r="C38" s="42">
        <v>226</v>
      </c>
      <c r="D38" s="45">
        <f t="shared" si="1"/>
        <v>9.5419041587502633E-3</v>
      </c>
    </row>
    <row r="39" spans="1:4" ht="14.4" x14ac:dyDescent="0.3">
      <c r="A39" s="42">
        <v>15</v>
      </c>
      <c r="B39" s="43" t="s">
        <v>85</v>
      </c>
      <c r="C39" s="42">
        <v>223</v>
      </c>
      <c r="D39" s="45">
        <f t="shared" si="1"/>
        <v>9.4152417141650842E-3</v>
      </c>
    </row>
    <row r="40" spans="1:4" ht="14.4" x14ac:dyDescent="0.3">
      <c r="A40" s="64" t="s">
        <v>73</v>
      </c>
      <c r="B40" s="60"/>
      <c r="C40" s="3">
        <f>C22</f>
        <v>23685</v>
      </c>
      <c r="D40" s="46">
        <v>1</v>
      </c>
    </row>
    <row r="41" spans="1:4" ht="14.4" x14ac:dyDescent="0.3">
      <c r="A41" s="4"/>
      <c r="B41" s="4"/>
      <c r="C41" s="5"/>
      <c r="D41" s="6"/>
    </row>
    <row r="42" spans="1:4" ht="14.4" x14ac:dyDescent="0.3">
      <c r="A42" s="65" t="s">
        <v>5</v>
      </c>
      <c r="B42" s="63"/>
      <c r="C42" s="63"/>
      <c r="D42" s="60"/>
    </row>
    <row r="43" spans="1:4" ht="14.4" x14ac:dyDescent="0.3">
      <c r="A43" s="7" t="s">
        <v>6</v>
      </c>
      <c r="B43" s="8" t="s">
        <v>7</v>
      </c>
      <c r="C43" s="9">
        <v>23685</v>
      </c>
      <c r="D43" s="10">
        <v>1</v>
      </c>
    </row>
    <row r="44" spans="1:4" ht="14.4" x14ac:dyDescent="0.3">
      <c r="A44" s="47"/>
      <c r="B44" s="22" t="s">
        <v>8</v>
      </c>
      <c r="C44" s="12">
        <v>17356</v>
      </c>
      <c r="D44" s="13">
        <f>C44/C43</f>
        <v>0.73278446274013087</v>
      </c>
    </row>
    <row r="45" spans="1:4" ht="14.4" x14ac:dyDescent="0.3">
      <c r="A45" s="14" t="s">
        <v>6</v>
      </c>
      <c r="B45" s="15" t="s">
        <v>9</v>
      </c>
      <c r="C45" s="16">
        <v>4032</v>
      </c>
      <c r="D45" s="17">
        <f>C45/C43</f>
        <v>0.17023432552248258</v>
      </c>
    </row>
    <row r="46" spans="1:4" ht="14.4" x14ac:dyDescent="0.3">
      <c r="A46" s="47"/>
      <c r="B46" s="22" t="s">
        <v>10</v>
      </c>
      <c r="C46" s="12">
        <v>1272</v>
      </c>
      <c r="D46" s="13">
        <f>C46/C43</f>
        <v>5.3704876504116532E-2</v>
      </c>
    </row>
    <row r="47" spans="1:4" ht="14.4" x14ac:dyDescent="0.3">
      <c r="A47" s="14" t="s">
        <v>6</v>
      </c>
      <c r="B47" s="15" t="s">
        <v>11</v>
      </c>
      <c r="C47" s="16">
        <v>657</v>
      </c>
      <c r="D47" s="17">
        <f>C47/C43</f>
        <v>2.7739075364154528E-2</v>
      </c>
    </row>
    <row r="48" spans="1:4" ht="14.4" x14ac:dyDescent="0.3">
      <c r="A48" s="47"/>
      <c r="B48" s="22" t="s">
        <v>12</v>
      </c>
      <c r="C48" s="12">
        <v>368</v>
      </c>
      <c r="D48" s="13">
        <f>C48/C43</f>
        <v>1.5537259869115473E-2</v>
      </c>
    </row>
    <row r="49" spans="1:4" ht="14.4" x14ac:dyDescent="0.3">
      <c r="A49" s="48"/>
      <c r="B49" s="48"/>
      <c r="C49" s="5"/>
      <c r="D49" s="49"/>
    </row>
    <row r="50" spans="1:4" ht="14.4" x14ac:dyDescent="0.3">
      <c r="A50" s="65" t="s">
        <v>13</v>
      </c>
      <c r="B50" s="63"/>
      <c r="C50" s="63"/>
      <c r="D50" s="60"/>
    </row>
    <row r="51" spans="1:4" ht="14.4" x14ac:dyDescent="0.3">
      <c r="A51" s="7" t="s">
        <v>6</v>
      </c>
      <c r="B51" s="8" t="s">
        <v>7</v>
      </c>
      <c r="C51" s="18">
        <f>C43</f>
        <v>23685</v>
      </c>
      <c r="D51" s="10">
        <v>1</v>
      </c>
    </row>
    <row r="52" spans="1:4" ht="14.4" x14ac:dyDescent="0.3">
      <c r="A52" s="47"/>
      <c r="B52" s="22" t="s">
        <v>87</v>
      </c>
      <c r="C52" s="73">
        <v>18842</v>
      </c>
      <c r="D52" s="13">
        <f>C52/C$51</f>
        <v>0.79552459362465699</v>
      </c>
    </row>
    <row r="53" spans="1:4" ht="14.4" x14ac:dyDescent="0.3">
      <c r="A53" s="14" t="s">
        <v>6</v>
      </c>
      <c r="B53" s="15" t="s">
        <v>88</v>
      </c>
      <c r="C53" s="73">
        <v>4520</v>
      </c>
      <c r="D53" s="13">
        <f t="shared" ref="D53:D55" si="2">C53/C$51</f>
        <v>0.19083808317500528</v>
      </c>
    </row>
    <row r="54" spans="1:4" ht="14.4" x14ac:dyDescent="0.3">
      <c r="A54" s="47"/>
      <c r="B54" s="22" t="s">
        <v>86</v>
      </c>
      <c r="C54" s="73">
        <v>264</v>
      </c>
      <c r="D54" s="13">
        <f t="shared" si="2"/>
        <v>1.1146295123495884E-2</v>
      </c>
    </row>
    <row r="55" spans="1:4" ht="14.4" x14ac:dyDescent="0.3">
      <c r="A55" s="14" t="s">
        <v>6</v>
      </c>
      <c r="B55" s="15" t="s">
        <v>14</v>
      </c>
      <c r="C55" s="16">
        <v>60</v>
      </c>
      <c r="D55" s="13">
        <f t="shared" si="2"/>
        <v>2.5332488917036099E-3</v>
      </c>
    </row>
    <row r="56" spans="1:4" ht="14.4" x14ac:dyDescent="0.3">
      <c r="A56" s="4"/>
      <c r="B56" s="4"/>
      <c r="C56" s="5" t="s">
        <v>82</v>
      </c>
      <c r="D56" s="6"/>
    </row>
    <row r="57" spans="1:4" ht="14.4" x14ac:dyDescent="0.3">
      <c r="A57" s="65" t="s">
        <v>15</v>
      </c>
      <c r="B57" s="63"/>
      <c r="C57" s="63"/>
      <c r="D57" s="60"/>
    </row>
    <row r="58" spans="1:4" ht="14.4" x14ac:dyDescent="0.3">
      <c r="A58" s="19" t="s">
        <v>6</v>
      </c>
      <c r="B58" s="20" t="s">
        <v>7</v>
      </c>
      <c r="C58" s="9">
        <f>C40</f>
        <v>23685</v>
      </c>
      <c r="D58" s="21">
        <v>1</v>
      </c>
    </row>
    <row r="59" spans="1:4" ht="14.4" x14ac:dyDescent="0.3">
      <c r="A59" s="47"/>
      <c r="B59" s="22" t="s">
        <v>16</v>
      </c>
      <c r="C59" s="9">
        <v>19179</v>
      </c>
      <c r="D59" s="13">
        <f t="shared" ref="D59:D61" si="3">C59/C$58</f>
        <v>0.80975300823305885</v>
      </c>
    </row>
    <row r="60" spans="1:4" ht="14.4" x14ac:dyDescent="0.3">
      <c r="A60" s="23" t="s">
        <v>6</v>
      </c>
      <c r="B60" s="28" t="s">
        <v>17</v>
      </c>
      <c r="C60" s="9">
        <v>3354</v>
      </c>
      <c r="D60" s="24">
        <f t="shared" si="3"/>
        <v>0.14160861304623179</v>
      </c>
    </row>
    <row r="61" spans="1:4" ht="14.4" x14ac:dyDescent="0.3">
      <c r="A61" s="47"/>
      <c r="B61" s="22" t="s">
        <v>18</v>
      </c>
      <c r="C61" s="9">
        <v>1152</v>
      </c>
      <c r="D61" s="13">
        <f t="shared" si="3"/>
        <v>4.8638378720709308E-2</v>
      </c>
    </row>
    <row r="62" spans="1:4" ht="15.75" customHeight="1" x14ac:dyDescent="0.3">
      <c r="C62" s="1"/>
    </row>
    <row r="63" spans="1:4" ht="15.75" customHeight="1" x14ac:dyDescent="0.3">
      <c r="A63" s="65" t="s">
        <v>19</v>
      </c>
      <c r="B63" s="63"/>
      <c r="C63" s="63"/>
      <c r="D63" s="60"/>
    </row>
    <row r="64" spans="1:4" ht="15.75" customHeight="1" x14ac:dyDescent="0.3">
      <c r="A64" s="65" t="s">
        <v>20</v>
      </c>
      <c r="B64" s="63"/>
      <c r="C64" s="63"/>
      <c r="D64" s="60"/>
    </row>
    <row r="65" spans="1:8" ht="15.75" customHeight="1" x14ac:dyDescent="0.3">
      <c r="A65" s="50"/>
      <c r="B65" s="25" t="s">
        <v>7</v>
      </c>
      <c r="C65" s="26">
        <f>SUM(C66:C67)</f>
        <v>23685</v>
      </c>
      <c r="D65" s="27">
        <v>1</v>
      </c>
      <c r="H65" s="55"/>
    </row>
    <row r="66" spans="1:8" ht="15.75" customHeight="1" x14ac:dyDescent="0.3">
      <c r="A66" s="43"/>
      <c r="B66" s="22" t="s">
        <v>21</v>
      </c>
      <c r="C66" s="12">
        <v>18646</v>
      </c>
      <c r="D66" s="13">
        <f>C66/C65</f>
        <v>0.78724931391175845</v>
      </c>
      <c r="H66" s="55"/>
    </row>
    <row r="67" spans="1:8" ht="15.75" customHeight="1" x14ac:dyDescent="0.3">
      <c r="A67" s="51"/>
      <c r="B67" s="28" t="s">
        <v>22</v>
      </c>
      <c r="C67" s="16">
        <v>5039</v>
      </c>
      <c r="D67" s="17">
        <f>C67/C65</f>
        <v>0.21275068608824149</v>
      </c>
      <c r="H67" s="55"/>
    </row>
    <row r="68" spans="1:8" ht="15.75" customHeight="1" x14ac:dyDescent="0.3">
      <c r="A68" s="66" t="s">
        <v>23</v>
      </c>
      <c r="B68" s="63"/>
      <c r="C68" s="63"/>
      <c r="D68" s="60"/>
      <c r="H68" s="55"/>
    </row>
    <row r="69" spans="1:8" ht="15.75" customHeight="1" x14ac:dyDescent="0.3">
      <c r="A69" s="52"/>
      <c r="B69" s="29" t="s">
        <v>7</v>
      </c>
      <c r="C69" s="9">
        <f>SUM(C70:C72)</f>
        <v>23685</v>
      </c>
      <c r="D69" s="10">
        <v>1</v>
      </c>
    </row>
    <row r="70" spans="1:8" ht="15.75" customHeight="1" x14ac:dyDescent="0.3">
      <c r="A70" s="53"/>
      <c r="B70" s="22" t="s">
        <v>24</v>
      </c>
      <c r="C70" s="9">
        <v>9688</v>
      </c>
      <c r="D70" s="13">
        <f>C70/C69</f>
        <v>0.40903525438040955</v>
      </c>
    </row>
    <row r="71" spans="1:8" ht="15.75" customHeight="1" x14ac:dyDescent="0.3">
      <c r="A71" s="54"/>
      <c r="B71" s="30" t="s">
        <v>25</v>
      </c>
      <c r="C71" s="9">
        <v>6035</v>
      </c>
      <c r="D71" s="17">
        <f>C71/C69</f>
        <v>0.25480261769052143</v>
      </c>
    </row>
    <row r="72" spans="1:8" ht="15.75" customHeight="1" x14ac:dyDescent="0.3">
      <c r="A72" s="53"/>
      <c r="B72" s="22" t="s">
        <v>26</v>
      </c>
      <c r="C72" s="9">
        <v>7962</v>
      </c>
      <c r="D72" s="13">
        <f>C72/C69</f>
        <v>0.33616212792906902</v>
      </c>
    </row>
    <row r="73" spans="1:8" ht="15.75" customHeight="1" x14ac:dyDescent="0.3">
      <c r="C73" s="1"/>
    </row>
    <row r="74" spans="1:8" ht="15.75" customHeight="1" x14ac:dyDescent="0.3">
      <c r="A74" s="67" t="s">
        <v>27</v>
      </c>
      <c r="B74" s="63"/>
      <c r="C74" s="63"/>
      <c r="D74" s="60"/>
    </row>
    <row r="75" spans="1:8" ht="15.75" customHeight="1" x14ac:dyDescent="0.3">
      <c r="A75" s="7" t="s">
        <v>6</v>
      </c>
      <c r="B75" s="8" t="s">
        <v>7</v>
      </c>
      <c r="C75" s="9">
        <v>23685</v>
      </c>
      <c r="D75" s="10">
        <v>1</v>
      </c>
    </row>
    <row r="76" spans="1:8" ht="15.75" customHeight="1" x14ac:dyDescent="0.3">
      <c r="A76" s="11"/>
      <c r="B76" s="22" t="s">
        <v>28</v>
      </c>
      <c r="C76" s="9">
        <v>6518</v>
      </c>
      <c r="D76" s="13">
        <v>0.2751952712687355</v>
      </c>
      <c r="F76" s="55"/>
    </row>
    <row r="77" spans="1:8" ht="15.75" customHeight="1" x14ac:dyDescent="0.3">
      <c r="A77" s="54" t="s">
        <v>6</v>
      </c>
      <c r="B77" s="30" t="s">
        <v>29</v>
      </c>
      <c r="C77" s="9">
        <v>5888</v>
      </c>
      <c r="D77" s="17">
        <v>0.24859615790584758</v>
      </c>
      <c r="F77" s="55"/>
    </row>
    <row r="78" spans="1:8" ht="15.75" customHeight="1" x14ac:dyDescent="0.3">
      <c r="A78" s="11"/>
      <c r="B78" s="22" t="s">
        <v>30</v>
      </c>
      <c r="C78" s="9">
        <v>4240</v>
      </c>
      <c r="D78" s="13">
        <v>0.17901625501372176</v>
      </c>
      <c r="F78" s="56"/>
    </row>
    <row r="79" spans="1:8" ht="15.75" customHeight="1" x14ac:dyDescent="0.3">
      <c r="A79" s="54" t="s">
        <v>6</v>
      </c>
      <c r="B79" s="30" t="s">
        <v>32</v>
      </c>
      <c r="C79" s="9">
        <v>2963</v>
      </c>
      <c r="D79" s="17">
        <v>0.12510027443529659</v>
      </c>
    </row>
    <row r="80" spans="1:8" ht="15.75" customHeight="1" x14ac:dyDescent="0.3">
      <c r="A80" s="11"/>
      <c r="B80" s="22" t="s">
        <v>33</v>
      </c>
      <c r="C80" s="9">
        <v>1299</v>
      </c>
      <c r="D80" s="13">
        <v>5.4844838505383152E-2</v>
      </c>
    </row>
    <row r="81" spans="1:4" ht="15.75" customHeight="1" x14ac:dyDescent="0.3">
      <c r="A81" s="54" t="s">
        <v>6</v>
      </c>
      <c r="B81" s="30" t="s">
        <v>34</v>
      </c>
      <c r="C81" s="9">
        <v>781</v>
      </c>
      <c r="D81" s="17">
        <v>3.2974456407008655E-2</v>
      </c>
    </row>
    <row r="82" spans="1:4" ht="15.75" customHeight="1" x14ac:dyDescent="0.3">
      <c r="A82" s="11"/>
      <c r="B82" s="22" t="s">
        <v>31</v>
      </c>
      <c r="C82" s="9">
        <v>711</v>
      </c>
      <c r="D82" s="13">
        <v>3.0018999366687778E-2</v>
      </c>
    </row>
    <row r="83" spans="1:4" ht="15.75" customHeight="1" x14ac:dyDescent="0.3">
      <c r="A83" s="54" t="s">
        <v>6</v>
      </c>
      <c r="B83" s="30" t="s">
        <v>35</v>
      </c>
      <c r="C83" s="9">
        <v>600</v>
      </c>
      <c r="D83" s="17">
        <v>2.53324889170361E-2</v>
      </c>
    </row>
    <row r="84" spans="1:4" ht="15.75" customHeight="1" x14ac:dyDescent="0.3">
      <c r="A84" s="11"/>
      <c r="B84" s="22" t="s">
        <v>36</v>
      </c>
      <c r="C84" s="9">
        <v>322</v>
      </c>
      <c r="D84" s="13">
        <v>1.359510238547604E-2</v>
      </c>
    </row>
    <row r="85" spans="1:4" ht="15.75" customHeight="1" x14ac:dyDescent="0.3">
      <c r="A85" s="54" t="s">
        <v>6</v>
      </c>
      <c r="B85" s="30" t="s">
        <v>89</v>
      </c>
      <c r="C85" s="9">
        <v>193</v>
      </c>
      <c r="D85" s="17">
        <v>8.1486172683132782E-3</v>
      </c>
    </row>
    <row r="86" spans="1:4" ht="15.75" customHeight="1" x14ac:dyDescent="0.3">
      <c r="A86" s="11"/>
      <c r="B86" s="22" t="s">
        <v>78</v>
      </c>
      <c r="C86" s="9">
        <v>91</v>
      </c>
      <c r="D86" s="13">
        <v>3.8420941524171417E-3</v>
      </c>
    </row>
    <row r="87" spans="1:4" ht="15.75" customHeight="1" x14ac:dyDescent="0.3">
      <c r="A87" s="54"/>
      <c r="B87" s="30" t="s">
        <v>37</v>
      </c>
      <c r="C87" s="9">
        <v>36</v>
      </c>
      <c r="D87" s="17">
        <v>1.5199493350221659E-3</v>
      </c>
    </row>
    <row r="88" spans="1:4" ht="15.75" customHeight="1" x14ac:dyDescent="0.3">
      <c r="A88" s="57"/>
      <c r="B88" s="22" t="s">
        <v>90</v>
      </c>
      <c r="C88" s="9">
        <v>24</v>
      </c>
      <c r="D88" s="13">
        <v>1.0132995566814441E-3</v>
      </c>
    </row>
    <row r="89" spans="1:4" ht="15.75" customHeight="1" x14ac:dyDescent="0.3">
      <c r="A89" s="54"/>
      <c r="B89" s="30" t="s">
        <v>38</v>
      </c>
      <c r="C89" s="9">
        <v>13</v>
      </c>
      <c r="D89" s="17">
        <v>5.4887059320244877E-4</v>
      </c>
    </row>
    <row r="90" spans="1:4" ht="15.75" customHeight="1" x14ac:dyDescent="0.3">
      <c r="A90" s="57"/>
      <c r="B90" s="22" t="s">
        <v>79</v>
      </c>
      <c r="C90" s="9">
        <v>5</v>
      </c>
      <c r="D90" s="13">
        <v>2.1110407430863416E-4</v>
      </c>
    </row>
    <row r="91" spans="1:4" ht="15.75" customHeight="1" x14ac:dyDescent="0.3">
      <c r="A91" s="54"/>
      <c r="B91" s="30" t="s">
        <v>80</v>
      </c>
      <c r="C91" s="9">
        <v>1</v>
      </c>
      <c r="D91" s="17">
        <v>4.2220814861726833E-5</v>
      </c>
    </row>
    <row r="92" spans="1:4" ht="15.75" customHeight="1" x14ac:dyDescent="0.3">
      <c r="C92" s="1"/>
    </row>
    <row r="93" spans="1:4" ht="15.75" customHeight="1" x14ac:dyDescent="0.3">
      <c r="C93" s="1"/>
    </row>
    <row r="94" spans="1:4" ht="15.75" customHeight="1" x14ac:dyDescent="0.35">
      <c r="A94" s="68" t="s">
        <v>39</v>
      </c>
      <c r="B94" s="63"/>
      <c r="C94" s="63"/>
      <c r="D94" s="60"/>
    </row>
    <row r="95" spans="1:4" ht="15.75" customHeight="1" x14ac:dyDescent="0.3">
      <c r="A95" s="59" t="s">
        <v>40</v>
      </c>
      <c r="B95" s="60"/>
      <c r="C95" s="61">
        <v>18842</v>
      </c>
      <c r="D95" s="60"/>
    </row>
    <row r="96" spans="1:4" ht="15.75" customHeight="1" x14ac:dyDescent="0.3">
      <c r="A96" s="31"/>
      <c r="B96" s="32" t="s">
        <v>7</v>
      </c>
      <c r="C96" s="33">
        <v>18842</v>
      </c>
      <c r="D96" s="34">
        <v>1</v>
      </c>
    </row>
    <row r="97" spans="1:4" ht="15.75" customHeight="1" x14ac:dyDescent="0.3">
      <c r="A97" s="57"/>
      <c r="B97" s="22" t="s">
        <v>42</v>
      </c>
      <c r="C97" s="9">
        <v>7903</v>
      </c>
      <c r="D97" s="13">
        <f t="shared" ref="D97:D102" si="4">C97/C$96</f>
        <v>0.41943530410784419</v>
      </c>
    </row>
    <row r="98" spans="1:4" ht="15.75" customHeight="1" x14ac:dyDescent="0.3">
      <c r="A98" s="54"/>
      <c r="B98" s="30" t="s">
        <v>41</v>
      </c>
      <c r="C98" s="9">
        <v>7281</v>
      </c>
      <c r="D98" s="17">
        <f t="shared" si="4"/>
        <v>0.38642394650249445</v>
      </c>
    </row>
    <row r="99" spans="1:4" ht="15.75" customHeight="1" x14ac:dyDescent="0.3">
      <c r="A99" s="57"/>
      <c r="B99" s="22" t="s">
        <v>43</v>
      </c>
      <c r="C99" s="9">
        <v>1705</v>
      </c>
      <c r="D99" s="13">
        <f t="shared" si="4"/>
        <v>9.0489332342638784E-2</v>
      </c>
    </row>
    <row r="100" spans="1:4" ht="15.75" customHeight="1" x14ac:dyDescent="0.3">
      <c r="A100" s="54"/>
      <c r="B100" s="30" t="s">
        <v>44</v>
      </c>
      <c r="C100" s="9">
        <v>1674</v>
      </c>
      <c r="D100" s="17">
        <f t="shared" si="4"/>
        <v>8.8844071754590803E-2</v>
      </c>
    </row>
    <row r="101" spans="1:4" ht="15.75" customHeight="1" x14ac:dyDescent="0.3">
      <c r="A101" s="58" t="s">
        <v>81</v>
      </c>
      <c r="B101" s="22" t="s">
        <v>46</v>
      </c>
      <c r="C101" s="9">
        <v>152</v>
      </c>
      <c r="D101" s="13">
        <f t="shared" si="4"/>
        <v>8.0670841736546015E-3</v>
      </c>
    </row>
    <row r="102" spans="1:4" ht="15.75" customHeight="1" x14ac:dyDescent="0.3">
      <c r="A102" s="54"/>
      <c r="B102" s="30" t="s">
        <v>45</v>
      </c>
      <c r="C102" s="9">
        <v>127</v>
      </c>
      <c r="D102" s="17">
        <f t="shared" si="4"/>
        <v>6.7402611187771999E-3</v>
      </c>
    </row>
    <row r="103" spans="1:4" ht="15.75" customHeight="1" x14ac:dyDescent="0.3">
      <c r="A103" s="35"/>
      <c r="B103" s="36"/>
      <c r="C103" s="37"/>
      <c r="D103" s="38"/>
    </row>
    <row r="104" spans="1:4" ht="15.75" customHeight="1" x14ac:dyDescent="0.35">
      <c r="A104" s="62" t="s">
        <v>47</v>
      </c>
      <c r="B104" s="63"/>
      <c r="C104" s="63"/>
      <c r="D104" s="60"/>
    </row>
    <row r="105" spans="1:4" ht="15.75" customHeight="1" x14ac:dyDescent="0.3">
      <c r="A105" s="39"/>
      <c r="B105" s="39" t="s">
        <v>48</v>
      </c>
      <c r="C105" s="40">
        <v>3786</v>
      </c>
      <c r="D105" s="41">
        <f t="shared" ref="D105:D117" si="5">C105*1/$C$117</f>
        <v>0.15984800506649779</v>
      </c>
    </row>
    <row r="106" spans="1:4" ht="15.75" customHeight="1" x14ac:dyDescent="0.3">
      <c r="A106" s="39"/>
      <c r="B106" s="39" t="s">
        <v>49</v>
      </c>
      <c r="C106" s="40">
        <v>3337</v>
      </c>
      <c r="D106" s="41">
        <f t="shared" si="5"/>
        <v>0.14089085919358244</v>
      </c>
    </row>
    <row r="107" spans="1:4" ht="15.75" customHeight="1" x14ac:dyDescent="0.3">
      <c r="A107" s="39"/>
      <c r="B107" s="39" t="s">
        <v>50</v>
      </c>
      <c r="C107" s="40">
        <v>4544</v>
      </c>
      <c r="D107" s="41">
        <f t="shared" si="5"/>
        <v>0.19185138273168673</v>
      </c>
    </row>
    <row r="108" spans="1:4" ht="15.75" customHeight="1" x14ac:dyDescent="0.3">
      <c r="A108" s="39"/>
      <c r="B108" s="39" t="s">
        <v>51</v>
      </c>
      <c r="C108" s="39">
        <v>4123</v>
      </c>
      <c r="D108" s="41">
        <f t="shared" si="5"/>
        <v>0.17407641967489973</v>
      </c>
    </row>
    <row r="109" spans="1:4" ht="15.75" customHeight="1" x14ac:dyDescent="0.3">
      <c r="A109" s="39"/>
      <c r="B109" s="39" t="s">
        <v>52</v>
      </c>
      <c r="C109" s="39">
        <v>4069</v>
      </c>
      <c r="D109" s="41">
        <f t="shared" si="5"/>
        <v>0.17179649567236649</v>
      </c>
    </row>
    <row r="110" spans="1:4" ht="15.75" customHeight="1" x14ac:dyDescent="0.3">
      <c r="A110" s="39"/>
      <c r="B110" s="39" t="s">
        <v>53</v>
      </c>
      <c r="C110" s="39">
        <v>3826</v>
      </c>
      <c r="D110" s="41">
        <f t="shared" si="5"/>
        <v>0.16153683766096685</v>
      </c>
    </row>
    <row r="111" spans="1:4" ht="15.75" customHeight="1" x14ac:dyDescent="0.3">
      <c r="A111" s="39"/>
      <c r="B111" s="39" t="s">
        <v>54</v>
      </c>
      <c r="C111" s="39"/>
      <c r="D111" s="41">
        <f t="shared" si="5"/>
        <v>0</v>
      </c>
    </row>
    <row r="112" spans="1:4" ht="15.75" customHeight="1" x14ac:dyDescent="0.3">
      <c r="A112" s="39"/>
      <c r="B112" s="39" t="s">
        <v>55</v>
      </c>
      <c r="C112" s="39"/>
      <c r="D112" s="41">
        <f t="shared" si="5"/>
        <v>0</v>
      </c>
    </row>
    <row r="113" spans="1:4" ht="15.75" customHeight="1" x14ac:dyDescent="0.3">
      <c r="A113" s="39"/>
      <c r="B113" s="39" t="s">
        <v>56</v>
      </c>
      <c r="C113" s="39"/>
      <c r="D113" s="41">
        <f t="shared" si="5"/>
        <v>0</v>
      </c>
    </row>
    <row r="114" spans="1:4" ht="15.75" customHeight="1" x14ac:dyDescent="0.3">
      <c r="A114" s="39"/>
      <c r="B114" s="39" t="s">
        <v>57</v>
      </c>
      <c r="C114" s="39"/>
      <c r="D114" s="41">
        <f t="shared" si="5"/>
        <v>0</v>
      </c>
    </row>
    <row r="115" spans="1:4" ht="15.75" customHeight="1" x14ac:dyDescent="0.3">
      <c r="A115" s="39"/>
      <c r="B115" s="39" t="s">
        <v>58</v>
      </c>
      <c r="C115" s="39"/>
      <c r="D115" s="41">
        <f t="shared" si="5"/>
        <v>0</v>
      </c>
    </row>
    <row r="116" spans="1:4" ht="15.75" customHeight="1" x14ac:dyDescent="0.3">
      <c r="A116" s="39"/>
      <c r="B116" s="39" t="s">
        <v>59</v>
      </c>
      <c r="C116" s="39"/>
      <c r="D116" s="41">
        <f t="shared" si="5"/>
        <v>0</v>
      </c>
    </row>
    <row r="117" spans="1:4" ht="15.75" customHeight="1" x14ac:dyDescent="0.3">
      <c r="A117" s="39"/>
      <c r="B117" s="39" t="s">
        <v>7</v>
      </c>
      <c r="C117" s="40">
        <f>SUM(C105:C116)</f>
        <v>23685</v>
      </c>
      <c r="D117" s="41">
        <f t="shared" si="5"/>
        <v>1</v>
      </c>
    </row>
  </sheetData>
  <sortState xmlns:xlrd2="http://schemas.microsoft.com/office/spreadsheetml/2017/richdata2" ref="I51:J54">
    <sortCondition descending="1" ref="J51:J54"/>
  </sortState>
  <mergeCells count="20">
    <mergeCell ref="A1:D1"/>
    <mergeCell ref="A2:D2"/>
    <mergeCell ref="A3:D3"/>
    <mergeCell ref="A4:B4"/>
    <mergeCell ref="C4:D4"/>
    <mergeCell ref="A6:D6"/>
    <mergeCell ref="A24:D24"/>
    <mergeCell ref="A68:D68"/>
    <mergeCell ref="A74:D74"/>
    <mergeCell ref="A94:D94"/>
    <mergeCell ref="A95:B95"/>
    <mergeCell ref="C95:D95"/>
    <mergeCell ref="A104:D104"/>
    <mergeCell ref="A22:B22"/>
    <mergeCell ref="A40:B40"/>
    <mergeCell ref="A42:D42"/>
    <mergeCell ref="A50:D50"/>
    <mergeCell ref="A57:D57"/>
    <mergeCell ref="A63:D63"/>
    <mergeCell ref="A64:D64"/>
  </mergeCells>
  <pageMargins left="0.511811024" right="0.511811024" top="0.78740157499999996" bottom="0.78740157499999996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GERAIS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IRIS JOSE CAMPOS PR040271</dc:creator>
  <cp:lastModifiedBy>Luciano Villela</cp:lastModifiedBy>
  <dcterms:created xsi:type="dcterms:W3CDTF">2023-09-11T18:29:26Z</dcterms:created>
  <dcterms:modified xsi:type="dcterms:W3CDTF">2026-07-24T16:45:24Z</dcterms:modified>
</cp:coreProperties>
</file>