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80" windowWidth="20730" windowHeight="9975"/>
  </bookViews>
  <sheets>
    <sheet name="Graficos" sheetId="2" r:id="rId1"/>
    <sheet name="Plan1" sheetId="3" state="hidden" r:id="rId2"/>
  </sheets>
  <calcPr calcId="125725"/>
</workbook>
</file>

<file path=xl/calcChain.xml><?xml version="1.0" encoding="utf-8"?>
<calcChain xmlns="http://schemas.openxmlformats.org/spreadsheetml/2006/main">
  <c r="D5" i="3"/>
  <c r="D6"/>
  <c r="D7"/>
  <c r="D8"/>
  <c r="D3"/>
  <c r="C9"/>
  <c r="E23" i="2"/>
  <c r="K10" i="3"/>
  <c r="K11"/>
  <c r="K12"/>
  <c r="K13"/>
  <c r="K14"/>
  <c r="K15"/>
  <c r="K16"/>
  <c r="K17"/>
  <c r="K18"/>
  <c r="K19"/>
  <c r="K9"/>
</calcChain>
</file>

<file path=xl/sharedStrings.xml><?xml version="1.0" encoding="utf-8"?>
<sst xmlns="http://schemas.openxmlformats.org/spreadsheetml/2006/main" count="50" uniqueCount="42">
  <si>
    <t>TOTAL</t>
  </si>
  <si>
    <t>DESDOBRAMENTO POR TIPOLOGIA</t>
  </si>
  <si>
    <t>DESDOBRAMENTO POR SITUAÇÃO</t>
  </si>
  <si>
    <t>EM ANDAMENTO</t>
  </si>
  <si>
    <t> Escopo do período: Registro no Sistema de Ouvidoria e Gestão Pública</t>
  </si>
  <si>
    <t>DILIGENCIADA</t>
  </si>
  <si>
    <t>ENCERRADA</t>
  </si>
  <si>
    <t>     1 DIA</t>
  </si>
  <si>
    <t>     2 DIAS</t>
  </si>
  <si>
    <t>     3 DIAS</t>
  </si>
  <si>
    <t>     4 DIAS</t>
  </si>
  <si>
    <t>     5 DIAS</t>
  </si>
  <si>
    <t>     6 A 10 DIAS</t>
  </si>
  <si>
    <t>     11 A 15 DIAS</t>
  </si>
  <si>
    <t>     16 A 20 DIAS</t>
  </si>
  <si>
    <t>     21 A 30 DIAS</t>
  </si>
  <si>
    <t>     ACIMA DE 30 DIAS</t>
  </si>
  <si>
    <t>     PENDENTES</t>
  </si>
  <si>
    <t>     RECLAMAÇÃO</t>
  </si>
  <si>
    <t>     SOLICITAÇÃO</t>
  </si>
  <si>
    <t>     DENÚNCIA</t>
  </si>
  <si>
    <t>     ELOGIO</t>
  </si>
  <si>
    <t>     LAI</t>
  </si>
  <si>
    <t>     SUGESTÃO</t>
  </si>
  <si>
    <t>ENCERRADAS</t>
  </si>
  <si>
    <t xml:space="preserve"> </t>
  </si>
  <si>
    <t>     TELEFONE</t>
  </si>
  <si>
    <t>     INTERNET</t>
  </si>
  <si>
    <t>     PRESENCIAL</t>
  </si>
  <si>
    <t>     E-MAIL</t>
  </si>
  <si>
    <t>     OUVIDOR SUS</t>
  </si>
  <si>
    <t>     OUV-ITINERANTE</t>
  </si>
  <si>
    <t>     REDE SOCIAL</t>
  </si>
  <si>
    <t>     OUVIDOR JOVEM</t>
  </si>
  <si>
    <t>     CMBH</t>
  </si>
  <si>
    <t>     NOVA</t>
  </si>
  <si>
    <t>     LIDA</t>
  </si>
  <si>
    <t>     COMPLEMENTADA</t>
  </si>
  <si>
    <t>     NÃO LIDA</t>
  </si>
  <si>
    <t>     EM TRIAGEM</t>
  </si>
  <si>
    <t>DADOS GERAIS NOVEMBRO 2017</t>
  </si>
  <si>
    <t xml:space="preserve"> PERÍODO:  01/11/2017 A 30/11/2017                 </t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</si>
</sst>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b/>
      <sz val="7.5"/>
      <color rgb="FF0066C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7.5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7.5"/>
      <color rgb="FF0066CC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Verdana"/>
      <family val="2"/>
    </font>
    <font>
      <sz val="7.5"/>
      <color rgb="FF000000"/>
      <name val="Verdana"/>
      <family val="2"/>
    </font>
    <font>
      <sz val="7.5"/>
      <color rgb="FF0066CC"/>
      <name val="Verdana"/>
      <family val="2"/>
    </font>
    <font>
      <b/>
      <sz val="1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9" fontId="4" fillId="2" borderId="0" xfId="0" applyNumberFormat="1" applyFont="1" applyFill="1" applyAlignment="1">
      <alignment horizontal="center" vertical="center"/>
    </xf>
    <xf numFmtId="0" fontId="2" fillId="0" borderId="0" xfId="0" applyFont="1"/>
    <xf numFmtId="0" fontId="5" fillId="0" borderId="0" xfId="0" applyFont="1" applyFill="1" applyAlignment="1"/>
    <xf numFmtId="0" fontId="0" fillId="0" borderId="0" xfId="0" applyFill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0" xfId="0" applyFont="1" applyAlignment="1"/>
    <xf numFmtId="0" fontId="9" fillId="0" borderId="0" xfId="0" applyFont="1" applyFill="1" applyAlignment="1"/>
    <xf numFmtId="0" fontId="6" fillId="0" borderId="1" xfId="0" applyFont="1" applyFill="1" applyBorder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right" vertical="center"/>
    </xf>
    <xf numFmtId="164" fontId="1" fillId="0" borderId="0" xfId="1" applyNumberFormat="1" applyFont="1"/>
    <xf numFmtId="3" fontId="0" fillId="0" borderId="0" xfId="0" applyNumberFormat="1"/>
    <xf numFmtId="3" fontId="7" fillId="0" borderId="0" xfId="0" applyNumberFormat="1" applyFont="1" applyAlignment="1">
      <alignment horizontal="right" vertical="center"/>
    </xf>
    <xf numFmtId="164" fontId="1" fillId="0" borderId="0" xfId="1" applyNumberFormat="1" applyFont="1"/>
    <xf numFmtId="164" fontId="10" fillId="0" borderId="0" xfId="0" applyNumberFormat="1" applyFont="1" applyAlignment="1">
      <alignment horizontal="right" vertical="center"/>
    </xf>
    <xf numFmtId="164" fontId="10" fillId="3" borderId="0" xfId="0" applyNumberFormat="1" applyFont="1" applyFill="1" applyAlignment="1">
      <alignment horizontal="right" vertical="center"/>
    </xf>
    <xf numFmtId="164" fontId="1" fillId="0" borderId="0" xfId="1" applyNumberFormat="1" applyFont="1"/>
    <xf numFmtId="164" fontId="10" fillId="0" borderId="4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right" vertical="center"/>
    </xf>
    <xf numFmtId="10" fontId="14" fillId="0" borderId="0" xfId="0" applyNumberFormat="1" applyFont="1" applyAlignment="1">
      <alignment horizontal="right"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right" vertical="center"/>
    </xf>
    <xf numFmtId="10" fontId="14" fillId="3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/>
    </xf>
    <xf numFmtId="9" fontId="4" fillId="2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right"/>
    </xf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right"/>
    </xf>
    <xf numFmtId="10" fontId="10" fillId="3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0" fillId="4" borderId="0" xfId="0" applyFill="1" applyAlignment="1">
      <alignment wrapText="1"/>
    </xf>
    <xf numFmtId="0" fontId="6" fillId="4" borderId="0" xfId="0" applyFont="1" applyFill="1" applyAlignment="1">
      <alignment horizontal="lef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26"/>
  <c:chart>
    <c:view3D>
      <c:rotX val="40"/>
      <c:rotY val="190"/>
      <c:perspective val="0"/>
    </c:view3D>
    <c:plotArea>
      <c:layout>
        <c:manualLayout>
          <c:layoutTarget val="inner"/>
          <c:xMode val="edge"/>
          <c:yMode val="edge"/>
          <c:x val="8.5470085470085334E-5"/>
          <c:y val="4.0296969696969692E-2"/>
          <c:w val="0.98626068376068343"/>
          <c:h val="0.91299141414141438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chemeClr val="accent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1.0387286110621098E-2"/>
                  <c:y val="2.8810821724207552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1"/>
              <c:showVal val="1"/>
              <c:showCatName val="1"/>
              <c:separator>
</c:separator>
            </c:dLbl>
            <c:dLbl>
              <c:idx val="1"/>
              <c:layout>
                <c:manualLayout>
                  <c:x val="1.0854700854700954E-2"/>
                  <c:y val="-1.9242424242424248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1"/>
              <c:showVal val="1"/>
              <c:showCatName val="1"/>
              <c:separator>
</c:separato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1"/>
            <c:showVal val="1"/>
            <c:showCatName val="1"/>
            <c:separator>
</c:separator>
          </c:dLbls>
          <c:cat>
            <c:strRef>
              <c:f>Graficos!$C$23:$C$24</c:f>
              <c:strCache>
                <c:ptCount val="2"/>
                <c:pt idx="0">
                  <c:v>ENCERRADA</c:v>
                </c:pt>
                <c:pt idx="1">
                  <c:v>EM ANDAMENTO</c:v>
                </c:pt>
              </c:strCache>
            </c:strRef>
          </c:cat>
          <c:val>
            <c:numRef>
              <c:f>Graficos!$E$23:$E$24</c:f>
              <c:numCache>
                <c:formatCode>0.0%</c:formatCode>
                <c:ptCount val="2"/>
                <c:pt idx="0">
                  <c:v>0.3499832383506537</c:v>
                </c:pt>
                <c:pt idx="1">
                  <c:v>0.65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noFill/>
    <a:ln w="158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view3D>
      <c:rotX val="30"/>
      <c:rotY val="130"/>
      <c:perspective val="30"/>
    </c:view3D>
    <c:plotArea>
      <c:layout>
        <c:manualLayout>
          <c:layoutTarget val="inner"/>
          <c:xMode val="edge"/>
          <c:yMode val="edge"/>
          <c:x val="3.0555555555555561E-2"/>
          <c:y val="9.2592592592592671E-2"/>
          <c:w val="0.81388888888888911"/>
          <c:h val="0.78240740740740744"/>
        </c:manualLayout>
      </c:layout>
      <c:pie3DChart>
        <c:varyColors val="1"/>
        <c:ser>
          <c:idx val="0"/>
          <c:order val="0"/>
          <c:dPt>
            <c:idx val="4"/>
            <c:explosion val="5"/>
          </c:dPt>
          <c:dPt>
            <c:idx val="5"/>
            <c:explosion val="2"/>
          </c:dPt>
          <c:dLbls>
            <c:dLbl>
              <c:idx val="0"/>
              <c:layout>
                <c:manualLayout>
                  <c:x val="0"/>
                  <c:y val="-0.4543212306794983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 RECLAMAÇÃO
78,16%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dLbl>
              <c:idx val="2"/>
              <c:layout>
                <c:manualLayout>
                  <c:x val="-1.5327677850713541E-2"/>
                  <c:y val="-0.1268000874890639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DENÚNCIA
4,57%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dLbl>
              <c:idx val="3"/>
              <c:layout>
                <c:manualLayout>
                  <c:x val="4.9351954796752915E-3"/>
                  <c:y val="-7.09988334791484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LAI
2,23%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ELOGIO
1,85%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SUGESTÃO
0,80%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showLegendKey val="1"/>
            <c:showVal val="1"/>
            <c:showCatName val="1"/>
            <c:separator>
</c:separator>
          </c:dLbls>
          <c:cat>
            <c:strRef>
              <c:f>Graficos!$C$14:$C$19</c:f>
              <c:strCache>
                <c:ptCount val="6"/>
                <c:pt idx="0">
                  <c:v>     RECLAMAÇÃO</c:v>
                </c:pt>
                <c:pt idx="1">
                  <c:v>     SOLICITAÇÃO</c:v>
                </c:pt>
                <c:pt idx="2">
                  <c:v>     DENÚNCIA</c:v>
                </c:pt>
                <c:pt idx="3">
                  <c:v>     LAI</c:v>
                </c:pt>
                <c:pt idx="4">
                  <c:v>     ELOGIO</c:v>
                </c:pt>
                <c:pt idx="5">
                  <c:v>     SUGESTÃO</c:v>
                </c:pt>
              </c:strCache>
            </c:strRef>
          </c:cat>
          <c:val>
            <c:numRef>
              <c:f>Graficos!$E$14:$E$19</c:f>
              <c:numCache>
                <c:formatCode>0.00%</c:formatCode>
                <c:ptCount val="6"/>
                <c:pt idx="0">
                  <c:v>0.78159999999999996</c:v>
                </c:pt>
                <c:pt idx="1">
                  <c:v>0.1239</c:v>
                </c:pt>
                <c:pt idx="2">
                  <c:v>4.5699999999999998E-2</c:v>
                </c:pt>
                <c:pt idx="3">
                  <c:v>2.23E-2</c:v>
                </c:pt>
                <c:pt idx="4">
                  <c:v>1.8499999999999999E-2</c:v>
                </c:pt>
                <c:pt idx="5">
                  <c:v>8.0000000000000002E-3</c:v>
                </c:pt>
              </c:numCache>
            </c:numRef>
          </c:val>
        </c:ser>
      </c:pie3DChart>
    </c:plotArea>
    <c:plotVisOnly val="1"/>
  </c:chart>
  <c:spPr>
    <a:ln w="15875">
      <a:solidFill>
        <a:sysClr val="windowText" lastClr="000000">
          <a:lumMod val="50000"/>
          <a:lumOff val="50000"/>
        </a:sysClr>
      </a:solidFill>
    </a:ln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cat>
            <c:strRef>
              <c:f>Plan1!$B$3:$B$8</c:f>
              <c:strCache>
                <c:ptCount val="6"/>
                <c:pt idx="0">
                  <c:v>     RECLAMAÇÃO</c:v>
                </c:pt>
                <c:pt idx="1">
                  <c:v>     SOLICITAÇÃO</c:v>
                </c:pt>
                <c:pt idx="2">
                  <c:v>     DENÚNCIA</c:v>
                </c:pt>
                <c:pt idx="3">
                  <c:v>     ELOGIO</c:v>
                </c:pt>
                <c:pt idx="4">
                  <c:v>     LAI</c:v>
                </c:pt>
                <c:pt idx="5">
                  <c:v>     SUGESTÃO</c:v>
                </c:pt>
              </c:strCache>
            </c:strRef>
          </c:cat>
          <c:val>
            <c:numRef>
              <c:f>Plan1!$D$3:$D$8</c:f>
              <c:numCache>
                <c:formatCode>0.0%</c:formatCode>
                <c:ptCount val="6"/>
                <c:pt idx="0">
                  <c:v>0.80089717046238784</c:v>
                </c:pt>
                <c:pt idx="1">
                  <c:v>0</c:v>
                </c:pt>
                <c:pt idx="2">
                  <c:v>5.7280883367839888E-2</c:v>
                </c:pt>
                <c:pt idx="3">
                  <c:v>1.6908212560386472E-2</c:v>
                </c:pt>
                <c:pt idx="4">
                  <c:v>1.518288474810214E-2</c:v>
                </c:pt>
                <c:pt idx="5">
                  <c:v>8.9717046238785361E-3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view3D>
      <c:rotX val="30"/>
      <c:perspective val="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cat>
            <c:strRef>
              <c:f>Plan1!$B$12:$B$13</c:f>
              <c:strCache>
                <c:ptCount val="2"/>
                <c:pt idx="0">
                  <c:v>ENCERRADAS</c:v>
                </c:pt>
                <c:pt idx="1">
                  <c:v>EM ANDAMENTO</c:v>
                </c:pt>
              </c:strCache>
            </c:strRef>
          </c:cat>
          <c:val>
            <c:numRef>
              <c:f>Plan1!$D$12:$D$13</c:f>
              <c:numCache>
                <c:formatCode>0.0%</c:formatCode>
                <c:ptCount val="2"/>
                <c:pt idx="0">
                  <c:v>0.93410000000000004</c:v>
                </c:pt>
                <c:pt idx="1">
                  <c:v>6.6000000000000003E-2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21</xdr:row>
      <xdr:rowOff>95250</xdr:rowOff>
    </xdr:from>
    <xdr:to>
      <xdr:col>14</xdr:col>
      <xdr:colOff>400050</xdr:colOff>
      <xdr:row>31</xdr:row>
      <xdr:rowOff>180975</xdr:rowOff>
    </xdr:to>
    <xdr:graphicFrame macro="">
      <xdr:nvGraphicFramePr>
        <xdr:cNvPr id="114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47625</xdr:rowOff>
    </xdr:from>
    <xdr:to>
      <xdr:col>6</xdr:col>
      <xdr:colOff>95250</xdr:colOff>
      <xdr:row>4</xdr:row>
      <xdr:rowOff>114300</xdr:rowOff>
    </xdr:to>
    <xdr:pic>
      <xdr:nvPicPr>
        <xdr:cNvPr id="1143" name="Imagem 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47625"/>
          <a:ext cx="40290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228599</xdr:colOff>
      <xdr:row>25</xdr:row>
      <xdr:rowOff>38101</xdr:rowOff>
    </xdr:from>
    <xdr:to>
      <xdr:col>1</xdr:col>
      <xdr:colOff>581024</xdr:colOff>
      <xdr:row>30</xdr:row>
      <xdr:rowOff>161925</xdr:rowOff>
    </xdr:to>
    <xdr:sp macro="" textlink="">
      <xdr:nvSpPr>
        <xdr:cNvPr id="2" name="Chave esquerda 1"/>
        <xdr:cNvSpPr/>
      </xdr:nvSpPr>
      <xdr:spPr>
        <a:xfrm>
          <a:off x="838199" y="3667126"/>
          <a:ext cx="352425" cy="1076324"/>
        </a:xfrm>
        <a:prstGeom prst="leftBrace">
          <a:avLst>
            <a:gd name="adj1" fmla="val 8333"/>
            <a:gd name="adj2" fmla="val 53129"/>
          </a:avLst>
        </a:prstGeom>
        <a:ln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6</xdr:col>
      <xdr:colOff>361949</xdr:colOff>
      <xdr:row>4</xdr:row>
      <xdr:rowOff>171450</xdr:rowOff>
    </xdr:from>
    <xdr:to>
      <xdr:col>14</xdr:col>
      <xdr:colOff>409574</xdr:colOff>
      <xdr:row>19</xdr:row>
      <xdr:rowOff>47625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380207</xdr:colOff>
      <xdr:row>23</xdr:row>
      <xdr:rowOff>57150</xdr:rowOff>
    </xdr:from>
    <xdr:to>
      <xdr:col>1</xdr:col>
      <xdr:colOff>561975</xdr:colOff>
      <xdr:row>28</xdr:row>
      <xdr:rowOff>38101</xdr:rowOff>
    </xdr:to>
    <xdr:grpSp>
      <xdr:nvGrpSpPr>
        <xdr:cNvPr id="23" name="Grupo 22"/>
        <xdr:cNvGrpSpPr/>
      </xdr:nvGrpSpPr>
      <xdr:grpSpPr>
        <a:xfrm>
          <a:off x="380207" y="4448175"/>
          <a:ext cx="791368" cy="933451"/>
          <a:chOff x="380207" y="4448175"/>
          <a:chExt cx="791368" cy="933451"/>
        </a:xfrm>
      </xdr:grpSpPr>
      <xdr:cxnSp macro="">
        <xdr:nvCxnSpPr>
          <xdr:cNvPr id="16" name="Conector reto 15"/>
          <xdr:cNvCxnSpPr/>
        </xdr:nvCxnSpPr>
        <xdr:spPr>
          <a:xfrm rot="10800000">
            <a:off x="400050" y="5372101"/>
            <a:ext cx="361950" cy="95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Conector reto 17"/>
          <xdr:cNvCxnSpPr/>
        </xdr:nvCxnSpPr>
        <xdr:spPr>
          <a:xfrm rot="5400000" flipH="1" flipV="1">
            <a:off x="-71437" y="4910138"/>
            <a:ext cx="904875" cy="1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Conector de seta reta 19"/>
          <xdr:cNvCxnSpPr/>
        </xdr:nvCxnSpPr>
        <xdr:spPr>
          <a:xfrm>
            <a:off x="400050" y="4448175"/>
            <a:ext cx="771525" cy="952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5</xdr:row>
      <xdr:rowOff>0</xdr:rowOff>
    </xdr:from>
    <xdr:to>
      <xdr:col>13</xdr:col>
      <xdr:colOff>152400</xdr:colOff>
      <xdr:row>19</xdr:row>
      <xdr:rowOff>76200</xdr:rowOff>
    </xdr:to>
    <xdr:graphicFrame macro="">
      <xdr:nvGraphicFramePr>
        <xdr:cNvPr id="2766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180975</xdr:colOff>
      <xdr:row>5</xdr:row>
      <xdr:rowOff>0</xdr:rowOff>
    </xdr:from>
    <xdr:to>
      <xdr:col>13</xdr:col>
      <xdr:colOff>152400</xdr:colOff>
      <xdr:row>19</xdr:row>
      <xdr:rowOff>76200</xdr:rowOff>
    </xdr:to>
    <xdr:graphicFrame macro="">
      <xdr:nvGraphicFramePr>
        <xdr:cNvPr id="2766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showGridLines="0" showRowColHeaders="0" tabSelected="1" topLeftCell="A10" zoomScaleNormal="100" workbookViewId="0">
      <selection activeCell="G19" sqref="G19"/>
    </sheetView>
  </sheetViews>
  <sheetFormatPr defaultRowHeight="15"/>
  <cols>
    <col min="3" max="3" width="14.42578125" bestFit="1" customWidth="1"/>
  </cols>
  <sheetData>
    <row r="6" spans="1:9" ht="15.75">
      <c r="A6" s="52" t="s">
        <v>40</v>
      </c>
      <c r="B6" s="52"/>
      <c r="C6" s="52"/>
      <c r="D6" s="52"/>
      <c r="E6" s="52"/>
      <c r="F6" s="52"/>
      <c r="G6" s="5"/>
      <c r="H6" s="5"/>
      <c r="I6" s="5"/>
    </row>
    <row r="7" spans="1:9">
      <c r="A7" s="52"/>
      <c r="B7" s="52"/>
      <c r="C7" s="52"/>
      <c r="D7" s="52"/>
      <c r="E7" s="52"/>
      <c r="F7" s="52"/>
    </row>
    <row r="9" spans="1:9">
      <c r="A9" s="12" t="s">
        <v>41</v>
      </c>
    </row>
    <row r="10" spans="1:9">
      <c r="A10" s="12" t="s">
        <v>4</v>
      </c>
    </row>
    <row r="12" spans="1:9">
      <c r="B12" s="51" t="s">
        <v>1</v>
      </c>
      <c r="C12" s="51"/>
      <c r="D12" s="51"/>
      <c r="E12" s="51"/>
      <c r="F12" s="51"/>
    </row>
    <row r="13" spans="1:9">
      <c r="C13" s="38" t="s">
        <v>0</v>
      </c>
      <c r="D13" s="48">
        <v>3132</v>
      </c>
      <c r="E13" s="39">
        <v>1</v>
      </c>
    </row>
    <row r="14" spans="1:9">
      <c r="B14" s="49"/>
      <c r="C14" s="41" t="s">
        <v>18</v>
      </c>
      <c r="D14" s="42">
        <v>2448</v>
      </c>
      <c r="E14" s="43">
        <v>0.78159999999999996</v>
      </c>
    </row>
    <row r="15" spans="1:9">
      <c r="B15" s="50"/>
      <c r="C15" s="44" t="s">
        <v>19</v>
      </c>
      <c r="D15" s="45">
        <v>388</v>
      </c>
      <c r="E15" s="46">
        <v>0.1239</v>
      </c>
    </row>
    <row r="16" spans="1:9">
      <c r="B16" s="49"/>
      <c r="C16" s="41" t="s">
        <v>20</v>
      </c>
      <c r="D16" s="47">
        <v>143</v>
      </c>
      <c r="E16" s="43">
        <v>4.5699999999999998E-2</v>
      </c>
    </row>
    <row r="17" spans="2:6">
      <c r="B17" s="50"/>
      <c r="C17" s="44" t="s">
        <v>22</v>
      </c>
      <c r="D17" s="45">
        <v>70</v>
      </c>
      <c r="E17" s="46">
        <v>2.23E-2</v>
      </c>
    </row>
    <row r="18" spans="2:6">
      <c r="B18" s="49"/>
      <c r="C18" s="41" t="s">
        <v>21</v>
      </c>
      <c r="D18" s="47">
        <v>58</v>
      </c>
      <c r="E18" s="43">
        <v>1.8499999999999999E-2</v>
      </c>
    </row>
    <row r="19" spans="2:6">
      <c r="B19" s="50"/>
      <c r="C19" s="44" t="s">
        <v>23</v>
      </c>
      <c r="D19" s="45">
        <v>25</v>
      </c>
      <c r="E19" s="46">
        <v>8.0000000000000002E-3</v>
      </c>
    </row>
    <row r="21" spans="2:6">
      <c r="C21" s="51" t="s">
        <v>2</v>
      </c>
      <c r="D21" s="51"/>
      <c r="E21" s="51"/>
      <c r="F21" s="37"/>
    </row>
    <row r="22" spans="2:6">
      <c r="B22" s="6"/>
      <c r="C22" s="1" t="s">
        <v>0</v>
      </c>
      <c r="D22" s="14">
        <v>3132</v>
      </c>
      <c r="E22" s="3">
        <v>1</v>
      </c>
      <c r="F22" s="4"/>
    </row>
    <row r="23" spans="2:6">
      <c r="B23" s="6"/>
      <c r="C23" s="13" t="s">
        <v>6</v>
      </c>
      <c r="D23" s="8">
        <v>1044</v>
      </c>
      <c r="E23" s="26">
        <f>D23/F23</f>
        <v>0.3499832383506537</v>
      </c>
      <c r="F23" s="4">
        <v>2983</v>
      </c>
    </row>
    <row r="24" spans="2:6">
      <c r="B24" s="9"/>
      <c r="C24" s="7" t="s">
        <v>3</v>
      </c>
      <c r="D24" s="10">
        <v>2088</v>
      </c>
      <c r="E24" s="27">
        <v>0.65</v>
      </c>
      <c r="F24" s="4">
        <v>2983</v>
      </c>
    </row>
    <row r="25" spans="2:6">
      <c r="B25" s="6"/>
      <c r="C25" s="1"/>
      <c r="D25" s="2"/>
      <c r="E25" s="3"/>
      <c r="F25" s="4"/>
    </row>
    <row r="26" spans="2:6">
      <c r="B26" s="9"/>
      <c r="C26" s="41" t="s">
        <v>5</v>
      </c>
      <c r="D26" s="47">
        <v>113</v>
      </c>
      <c r="E26" s="43">
        <v>3.61E-2</v>
      </c>
      <c r="F26" s="40"/>
    </row>
    <row r="27" spans="2:6">
      <c r="C27" s="44" t="s">
        <v>35</v>
      </c>
      <c r="D27" s="45">
        <v>66</v>
      </c>
      <c r="E27" s="46">
        <v>2.1100000000000001E-2</v>
      </c>
      <c r="F27" s="50"/>
    </row>
    <row r="28" spans="2:6">
      <c r="C28" s="41" t="s">
        <v>36</v>
      </c>
      <c r="D28" s="47">
        <v>36</v>
      </c>
      <c r="E28" s="43">
        <v>1.15E-2</v>
      </c>
      <c r="F28" s="49"/>
    </row>
    <row r="29" spans="2:6">
      <c r="B29" s="11"/>
      <c r="C29" s="44" t="s">
        <v>37</v>
      </c>
      <c r="D29" s="45">
        <v>2</v>
      </c>
      <c r="E29" s="46">
        <v>5.9999999999999995E-4</v>
      </c>
      <c r="F29" s="50"/>
    </row>
    <row r="30" spans="2:6">
      <c r="C30" s="41" t="s">
        <v>38</v>
      </c>
      <c r="D30" s="47">
        <v>1</v>
      </c>
      <c r="E30" s="43">
        <v>2.9999999999999997E-4</v>
      </c>
      <c r="F30" s="49"/>
    </row>
    <row r="31" spans="2:6">
      <c r="C31" s="44" t="s">
        <v>39</v>
      </c>
      <c r="D31" s="45">
        <v>1</v>
      </c>
      <c r="E31" s="46">
        <v>2.9999999999999997E-4</v>
      </c>
      <c r="F31" s="50"/>
    </row>
  </sheetData>
  <mergeCells count="3">
    <mergeCell ref="B12:F12"/>
    <mergeCell ref="A6:F7"/>
    <mergeCell ref="C21:E2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7"/>
  <sheetViews>
    <sheetView workbookViewId="0">
      <selection activeCell="D17" sqref="D17"/>
    </sheetView>
  </sheetViews>
  <sheetFormatPr defaultRowHeight="15"/>
  <cols>
    <col min="2" max="2" width="13.28515625" bestFit="1" customWidth="1"/>
    <col min="9" max="9" width="14.140625" bestFit="1" customWidth="1"/>
  </cols>
  <sheetData>
    <row r="3" spans="2:12">
      <c r="B3" s="15" t="s">
        <v>18</v>
      </c>
      <c r="C3" s="21">
        <v>2321</v>
      </c>
      <c r="D3" s="22">
        <f t="shared" ref="D3:D8" si="0">C3/E3</f>
        <v>0.80089717046238784</v>
      </c>
      <c r="E3">
        <v>2898</v>
      </c>
    </row>
    <row r="4" spans="2:12">
      <c r="B4" s="17" t="s">
        <v>19</v>
      </c>
      <c r="C4" s="18">
        <v>292</v>
      </c>
      <c r="D4" s="25" t="s">
        <v>25</v>
      </c>
      <c r="E4">
        <v>2898</v>
      </c>
    </row>
    <row r="5" spans="2:12">
      <c r="B5" s="15" t="s">
        <v>20</v>
      </c>
      <c r="C5" s="16">
        <v>166</v>
      </c>
      <c r="D5" s="22">
        <f t="shared" si="0"/>
        <v>5.7280883367839888E-2</v>
      </c>
      <c r="E5">
        <v>2898</v>
      </c>
    </row>
    <row r="6" spans="2:12">
      <c r="B6" s="17" t="s">
        <v>21</v>
      </c>
      <c r="C6" s="18">
        <v>49</v>
      </c>
      <c r="D6" s="22">
        <f t="shared" si="0"/>
        <v>1.6908212560386472E-2</v>
      </c>
      <c r="E6">
        <v>2898</v>
      </c>
    </row>
    <row r="7" spans="2:12">
      <c r="B7" s="15" t="s">
        <v>22</v>
      </c>
      <c r="C7" s="16">
        <v>44</v>
      </c>
      <c r="D7" s="22">
        <f t="shared" si="0"/>
        <v>1.518288474810214E-2</v>
      </c>
      <c r="E7">
        <v>2898</v>
      </c>
    </row>
    <row r="8" spans="2:12">
      <c r="B8" s="17" t="s">
        <v>23</v>
      </c>
      <c r="C8" s="18">
        <v>26</v>
      </c>
      <c r="D8" s="22">
        <f t="shared" si="0"/>
        <v>8.9717046238785361E-3</v>
      </c>
      <c r="E8">
        <v>2898</v>
      </c>
    </row>
    <row r="9" spans="2:12">
      <c r="C9" s="20">
        <f>SUM(C3:C8)</f>
        <v>2898</v>
      </c>
      <c r="I9" s="15" t="s">
        <v>7</v>
      </c>
      <c r="J9" s="16">
        <v>481</v>
      </c>
      <c r="K9" s="19">
        <f>J9/L9</f>
        <v>0.16597653554175293</v>
      </c>
      <c r="L9">
        <v>2898</v>
      </c>
    </row>
    <row r="10" spans="2:12">
      <c r="I10" s="17" t="s">
        <v>8</v>
      </c>
      <c r="J10" s="18">
        <v>133</v>
      </c>
      <c r="K10" s="19">
        <f t="shared" ref="K10:K19" si="1">J10/L10</f>
        <v>4.5893719806763288E-2</v>
      </c>
      <c r="L10">
        <v>2898</v>
      </c>
    </row>
    <row r="11" spans="2:12">
      <c r="I11" s="15" t="s">
        <v>9</v>
      </c>
      <c r="J11" s="16">
        <v>210</v>
      </c>
      <c r="K11" s="19">
        <f t="shared" si="1"/>
        <v>7.2463768115942032E-2</v>
      </c>
      <c r="L11">
        <v>2898</v>
      </c>
    </row>
    <row r="12" spans="2:12">
      <c r="B12" s="15" t="s">
        <v>24</v>
      </c>
      <c r="C12" s="21">
        <v>2707</v>
      </c>
      <c r="D12" s="23">
        <v>0.93410000000000004</v>
      </c>
      <c r="I12" s="17" t="s">
        <v>10</v>
      </c>
      <c r="J12" s="18">
        <v>149</v>
      </c>
      <c r="K12" s="19">
        <f t="shared" si="1"/>
        <v>5.1414768806073152E-2</v>
      </c>
      <c r="L12">
        <v>2898</v>
      </c>
    </row>
    <row r="13" spans="2:12">
      <c r="B13" s="17" t="s">
        <v>3</v>
      </c>
      <c r="C13" s="18">
        <v>191</v>
      </c>
      <c r="D13" s="24">
        <v>6.6000000000000003E-2</v>
      </c>
      <c r="I13" s="15" t="s">
        <v>11</v>
      </c>
      <c r="J13" s="16">
        <v>128</v>
      </c>
      <c r="K13" s="19">
        <f t="shared" si="1"/>
        <v>4.4168391994478952E-2</v>
      </c>
      <c r="L13">
        <v>2898</v>
      </c>
    </row>
    <row r="14" spans="2:12">
      <c r="I14" s="17" t="s">
        <v>12</v>
      </c>
      <c r="J14" s="18">
        <v>634</v>
      </c>
      <c r="K14" s="19">
        <f t="shared" si="1"/>
        <v>0.21877156659765357</v>
      </c>
      <c r="L14">
        <v>2898</v>
      </c>
    </row>
    <row r="15" spans="2:12">
      <c r="I15" s="15" t="s">
        <v>13</v>
      </c>
      <c r="J15" s="16">
        <v>353</v>
      </c>
      <c r="K15" s="19">
        <f t="shared" si="1"/>
        <v>0.12180814354727398</v>
      </c>
      <c r="L15">
        <v>2898</v>
      </c>
    </row>
    <row r="16" spans="2:12">
      <c r="I16" s="17" t="s">
        <v>14</v>
      </c>
      <c r="J16" s="18">
        <v>216</v>
      </c>
      <c r="K16" s="19">
        <f t="shared" si="1"/>
        <v>7.4534161490683232E-2</v>
      </c>
      <c r="L16">
        <v>2898</v>
      </c>
    </row>
    <row r="17" spans="1:12">
      <c r="I17" s="15" t="s">
        <v>15</v>
      </c>
      <c r="J17" s="16">
        <v>268</v>
      </c>
      <c r="K17" s="19">
        <f t="shared" si="1"/>
        <v>9.2477570738440304E-2</v>
      </c>
      <c r="L17">
        <v>2898</v>
      </c>
    </row>
    <row r="18" spans="1:12">
      <c r="I18" s="17" t="s">
        <v>16</v>
      </c>
      <c r="J18" s="18">
        <v>118</v>
      </c>
      <c r="K18" s="19">
        <f t="shared" si="1"/>
        <v>4.071773636991028E-2</v>
      </c>
      <c r="L18">
        <v>2898</v>
      </c>
    </row>
    <row r="19" spans="1:12">
      <c r="A19" s="28"/>
      <c r="B19" s="29" t="s">
        <v>26</v>
      </c>
      <c r="C19" s="28"/>
      <c r="D19" s="30">
        <v>1896</v>
      </c>
      <c r="E19" s="28"/>
      <c r="F19" s="31">
        <v>0.63560000000000005</v>
      </c>
      <c r="I19" s="15" t="s">
        <v>17</v>
      </c>
      <c r="J19" s="16">
        <v>208</v>
      </c>
      <c r="K19" s="19">
        <f t="shared" si="1"/>
        <v>7.1773636991028289E-2</v>
      </c>
      <c r="L19">
        <v>2898</v>
      </c>
    </row>
    <row r="20" spans="1:12">
      <c r="A20" s="32"/>
      <c r="B20" s="32" t="s">
        <v>27</v>
      </c>
      <c r="C20" s="32"/>
      <c r="D20" s="33">
        <v>496</v>
      </c>
      <c r="E20" s="32"/>
      <c r="F20" s="34">
        <v>0.1663</v>
      </c>
      <c r="K20" s="19"/>
    </row>
    <row r="21" spans="1:12">
      <c r="A21" s="28"/>
      <c r="B21" s="29" t="s">
        <v>28</v>
      </c>
      <c r="C21" s="28"/>
      <c r="D21" s="35">
        <v>373</v>
      </c>
      <c r="E21" s="28"/>
      <c r="F21" s="31">
        <v>0.125</v>
      </c>
    </row>
    <row r="22" spans="1:12">
      <c r="A22" s="32"/>
      <c r="B22" s="32" t="s">
        <v>29</v>
      </c>
      <c r="C22" s="32"/>
      <c r="D22" s="33">
        <v>128</v>
      </c>
      <c r="E22" s="32"/>
      <c r="F22" s="34">
        <v>4.2900000000000001E-2</v>
      </c>
    </row>
    <row r="23" spans="1:12">
      <c r="A23" s="28"/>
      <c r="B23" s="29" t="s">
        <v>30</v>
      </c>
      <c r="C23" s="28"/>
      <c r="D23" s="35">
        <v>51</v>
      </c>
      <c r="E23" s="28"/>
      <c r="F23" s="31">
        <v>1.7100000000000001E-2</v>
      </c>
    </row>
    <row r="24" spans="1:12">
      <c r="A24" s="32"/>
      <c r="B24" s="32" t="s">
        <v>31</v>
      </c>
      <c r="C24" s="32"/>
      <c r="D24" s="33">
        <v>28</v>
      </c>
      <c r="E24" s="32"/>
      <c r="F24" s="34">
        <v>9.4000000000000004E-3</v>
      </c>
    </row>
    <row r="25" spans="1:12">
      <c r="A25" s="28"/>
      <c r="B25" s="29" t="s">
        <v>32</v>
      </c>
      <c r="C25" s="28"/>
      <c r="D25" s="35">
        <v>8</v>
      </c>
      <c r="E25" s="28"/>
      <c r="F25" s="31">
        <v>2.7000000000000001E-3</v>
      </c>
    </row>
    <row r="26" spans="1:12">
      <c r="A26" s="32"/>
      <c r="B26" s="32" t="s">
        <v>33</v>
      </c>
      <c r="C26" s="32"/>
      <c r="D26" s="33">
        <v>2</v>
      </c>
      <c r="E26" s="32"/>
      <c r="F26" s="34">
        <v>6.9999999999999999E-4</v>
      </c>
    </row>
    <row r="27" spans="1:12">
      <c r="A27" s="28"/>
      <c r="B27" s="29" t="s">
        <v>34</v>
      </c>
      <c r="C27" s="28"/>
      <c r="D27" s="35">
        <v>1</v>
      </c>
      <c r="E27" s="28"/>
      <c r="F27" s="36">
        <v>0.03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Graficos</vt:lpstr>
      <vt:lpstr>Plan1</vt:lpstr>
    </vt:vector>
  </TitlesOfParts>
  <Company>PRODABEL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 de Belo Horizonte</dc:creator>
  <cp:lastModifiedBy>pr040271</cp:lastModifiedBy>
  <dcterms:created xsi:type="dcterms:W3CDTF">2016-06-06T18:12:53Z</dcterms:created>
  <dcterms:modified xsi:type="dcterms:W3CDTF">2017-12-26T16:38:24Z</dcterms:modified>
</cp:coreProperties>
</file>