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45" windowWidth="15480" windowHeight="9435" tabRatio="839"/>
  </bookViews>
  <sheets>
    <sheet name="2014" sheetId="28" r:id="rId1"/>
    <sheet name="01 2014" sheetId="14" r:id="rId2"/>
    <sheet name="02 2014" sheetId="37" r:id="rId3"/>
    <sheet name="03 2014" sheetId="38" r:id="rId4"/>
    <sheet name="04 2014" sheetId="39" r:id="rId5"/>
    <sheet name="05 2014" sheetId="40" r:id="rId6"/>
    <sheet name="06 2014" sheetId="41" r:id="rId7"/>
    <sheet name="07 2014" sheetId="42" r:id="rId8"/>
    <sheet name="08 2014" sheetId="43" r:id="rId9"/>
    <sheet name="09 2014" sheetId="44" r:id="rId10"/>
    <sheet name="10 2014" sheetId="45" r:id="rId11"/>
    <sheet name="11 2014" sheetId="46" r:id="rId12"/>
    <sheet name="12 2014" sheetId="47" r:id="rId13"/>
    <sheet name="TOTAL" sheetId="26" r:id="rId14"/>
  </sheets>
  <calcPr calcId="145621"/>
</workbook>
</file>

<file path=xl/calcChain.xml><?xml version="1.0" encoding="utf-8"?>
<calcChain xmlns="http://schemas.openxmlformats.org/spreadsheetml/2006/main">
  <c r="B18" i="26" l="1"/>
  <c r="B19" i="26"/>
  <c r="B20" i="26"/>
  <c r="B17" i="26"/>
  <c r="B10" i="26"/>
  <c r="B9" i="26"/>
  <c r="B15" i="26"/>
  <c r="B32" i="47"/>
  <c r="B31" i="47"/>
  <c r="B30" i="47"/>
  <c r="B29" i="47"/>
  <c r="B21" i="47"/>
  <c r="B15" i="47"/>
  <c r="B12" i="47"/>
  <c r="B32" i="46"/>
  <c r="B31" i="46"/>
  <c r="B30" i="46"/>
  <c r="B29" i="46"/>
  <c r="B21" i="46"/>
  <c r="B15" i="46"/>
  <c r="B12" i="46"/>
  <c r="B32" i="45"/>
  <c r="B31" i="45"/>
  <c r="B30" i="45"/>
  <c r="B29" i="45"/>
  <c r="B21" i="45"/>
  <c r="B15" i="45"/>
  <c r="B12" i="45"/>
  <c r="B32" i="44"/>
  <c r="B31" i="44"/>
  <c r="B30" i="44"/>
  <c r="B29" i="44"/>
  <c r="B21" i="44"/>
  <c r="B15" i="44"/>
  <c r="B12" i="44"/>
  <c r="B32" i="43" l="1"/>
  <c r="B31" i="43"/>
  <c r="B30" i="43"/>
  <c r="B29" i="43"/>
  <c r="B21" i="43"/>
  <c r="B15" i="43"/>
  <c r="B12" i="43"/>
  <c r="B32" i="42"/>
  <c r="B31" i="42"/>
  <c r="B30" i="42"/>
  <c r="B29" i="42"/>
  <c r="B21" i="42"/>
  <c r="B15" i="42"/>
  <c r="B12" i="42"/>
  <c r="B32" i="41" l="1"/>
  <c r="B31" i="41"/>
  <c r="B30" i="41"/>
  <c r="B29" i="41"/>
  <c r="B21" i="41"/>
  <c r="B15" i="41"/>
  <c r="B12" i="41"/>
  <c r="B32" i="40"/>
  <c r="B31" i="40"/>
  <c r="B30" i="40"/>
  <c r="B29" i="40"/>
  <c r="B21" i="40"/>
  <c r="B15" i="40"/>
  <c r="B12" i="40"/>
  <c r="B32" i="39"/>
  <c r="B31" i="39"/>
  <c r="B30" i="39"/>
  <c r="B29" i="39"/>
  <c r="B21" i="39"/>
  <c r="B15" i="39"/>
  <c r="B12" i="39"/>
  <c r="B32" i="38"/>
  <c r="B31" i="38"/>
  <c r="B30" i="38"/>
  <c r="B29" i="38"/>
  <c r="B21" i="38"/>
  <c r="B15" i="38"/>
  <c r="B12" i="38"/>
  <c r="B15" i="37"/>
  <c r="B32" i="37"/>
  <c r="B31" i="37"/>
  <c r="B30" i="37"/>
  <c r="B29" i="37"/>
  <c r="B21" i="37"/>
  <c r="B12" i="37"/>
  <c r="B17" i="28" l="1"/>
  <c r="B18" i="28"/>
  <c r="B19" i="28"/>
  <c r="B20" i="28"/>
  <c r="B10" i="28" l="1"/>
  <c r="B29" i="14" l="1"/>
  <c r="G12" i="28" l="1"/>
  <c r="N10" i="28" l="1"/>
  <c r="N11" i="28"/>
  <c r="N9" i="28"/>
  <c r="M21" i="28"/>
  <c r="L21" i="28"/>
  <c r="K21" i="28"/>
  <c r="J21" i="28"/>
  <c r="I21" i="28"/>
  <c r="H21" i="28"/>
  <c r="G21" i="28"/>
  <c r="F21" i="28"/>
  <c r="E21" i="28"/>
  <c r="D21" i="28"/>
  <c r="C21" i="28"/>
  <c r="M12" i="28"/>
  <c r="L12" i="28"/>
  <c r="K12" i="28"/>
  <c r="J12" i="28"/>
  <c r="I12" i="28"/>
  <c r="H12" i="28"/>
  <c r="F12" i="28"/>
  <c r="E12" i="28"/>
  <c r="D12" i="28"/>
  <c r="C12" i="28"/>
  <c r="N20" i="28"/>
  <c r="N19" i="28"/>
  <c r="N18" i="28"/>
  <c r="N17" i="28"/>
  <c r="B12" i="28"/>
  <c r="B28" i="28" l="1"/>
  <c r="B27" i="26"/>
  <c r="B29" i="28"/>
  <c r="B28" i="26"/>
  <c r="B30" i="28"/>
  <c r="B29" i="26"/>
  <c r="B27" i="28"/>
  <c r="B26" i="26"/>
  <c r="N12" i="28"/>
  <c r="B21" i="28"/>
  <c r="N21" i="28" s="1"/>
  <c r="B31" i="28" l="1"/>
  <c r="B32" i="14"/>
  <c r="B31" i="14"/>
  <c r="B30" i="14"/>
  <c r="B21" i="26" l="1"/>
  <c r="B12" i="26"/>
  <c r="B21" i="14" l="1"/>
  <c r="B12" i="14"/>
</calcChain>
</file>

<file path=xl/sharedStrings.xml><?xml version="1.0" encoding="utf-8"?>
<sst xmlns="http://schemas.openxmlformats.org/spreadsheetml/2006/main" count="319" uniqueCount="31">
  <si>
    <t>ENGENHARIA DE TRÁFEGO E CAMPO</t>
  </si>
  <si>
    <t>FISCALIZAÇÃO E POLICIAMENTO</t>
  </si>
  <si>
    <t>SEGURANÇA E EDUCAÇÃO DE TRÂNSITO</t>
  </si>
  <si>
    <t>MULTAS DE TRÂNSITO</t>
  </si>
  <si>
    <t>VALORES ARRECADADOS</t>
  </si>
  <si>
    <t>EXERCÍCIO</t>
  </si>
  <si>
    <t>QUANTIDADE DE MULTAS ARRECADADAS</t>
  </si>
  <si>
    <t>ARRECADAÇÃO</t>
  </si>
  <si>
    <t xml:space="preserve">VALOR TOTAL ARRECADADO </t>
  </si>
  <si>
    <t>DESPESAS REALIZADAS COM RECURSOS ARRECADADOS COM MULTAS DE TRÂNSITO</t>
  </si>
  <si>
    <t>TIPIFICAÇÃO DOS GASTOS REALIZADOS NOS TERMOS DO ART. 320 DO CTB</t>
  </si>
  <si>
    <t xml:space="preserve">TOTAL DOS GASTOS REALIZADOS </t>
  </si>
  <si>
    <t>MAIO</t>
  </si>
  <si>
    <t>JANEIRO</t>
  </si>
  <si>
    <t>FEVEREIRO</t>
  </si>
  <si>
    <t>MARÇO</t>
  </si>
  <si>
    <t>ABRIL</t>
  </si>
  <si>
    <t>IMPLANTAÇÃO E MANUTENÇÃO DE SINALIZAÇÃO</t>
  </si>
  <si>
    <t>JUNHO</t>
  </si>
  <si>
    <t>JULHO</t>
  </si>
  <si>
    <t>AGOSTO</t>
  </si>
  <si>
    <t>SETEMBRO</t>
  </si>
  <si>
    <t>OUTUBRO</t>
  </si>
  <si>
    <t>NOVEMBRO</t>
  </si>
  <si>
    <t>DEZEMBRO</t>
  </si>
  <si>
    <t>CONSOLIDADO</t>
  </si>
  <si>
    <t>TOTAL</t>
  </si>
  <si>
    <t>DEMONSTRATIVO DA RECEITA ARRECADADA COM A COBRANÇA DE MULTAS DE TRÂNSITO E SUA DESTINAÇÃO</t>
  </si>
  <si>
    <t>TOTAL DOS GASTOS REALIZADOS NOS TERMOS DO ART. 320, CTB</t>
  </si>
  <si>
    <t xml:space="preserve">CONSOLIDADO DOS GASTOS REALIZADOS NOS TERMOS DO ART. 320 </t>
  </si>
  <si>
    <t>EXERCÍCIO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</si>
</sst>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_-&quot;R$&quot;\ * #,##0_-;\-&quot;R$&quot;\ * #,##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5" fillId="0" borderId="1" xfId="0" applyFont="1" applyBorder="1"/>
    <xf numFmtId="0" fontId="3" fillId="0" borderId="1" xfId="0" applyFont="1" applyBorder="1"/>
    <xf numFmtId="0" fontId="5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44" fontId="0" fillId="0" borderId="0" xfId="0" applyNumberFormat="1"/>
    <xf numFmtId="43" fontId="2" fillId="0" borderId="0" xfId="1" applyFont="1"/>
    <xf numFmtId="44" fontId="7" fillId="0" borderId="1" xfId="2" applyFont="1" applyBorder="1" applyAlignment="1">
      <alignment horizontal="center"/>
    </xf>
    <xf numFmtId="43" fontId="5" fillId="0" borderId="1" xfId="1" applyFont="1" applyBorder="1" applyAlignment="1">
      <alignment horizontal="center"/>
    </xf>
    <xf numFmtId="44" fontId="6" fillId="0" borderId="1" xfId="2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165" fontId="5" fillId="0" borderId="1" xfId="0" applyNumberFormat="1" applyFont="1" applyBorder="1"/>
    <xf numFmtId="165" fontId="3" fillId="0" borderId="1" xfId="0" applyNumberFormat="1" applyFont="1" applyBorder="1"/>
    <xf numFmtId="165" fontId="7" fillId="0" borderId="1" xfId="2" applyNumberFormat="1" applyFont="1" applyBorder="1" applyAlignment="1">
      <alignment horizontal="center"/>
    </xf>
    <xf numFmtId="165" fontId="0" fillId="0" borderId="0" xfId="0" applyNumberFormat="1"/>
    <xf numFmtId="165" fontId="5" fillId="0" borderId="1" xfId="0" applyNumberFormat="1" applyFont="1" applyBorder="1" applyAlignment="1">
      <alignment horizontal="left"/>
    </xf>
    <xf numFmtId="165" fontId="3" fillId="0" borderId="1" xfId="0" applyNumberFormat="1" applyFont="1" applyFill="1" applyBorder="1" applyAlignment="1">
      <alignment horizontal="left"/>
    </xf>
    <xf numFmtId="0" fontId="0" fillId="0" borderId="5" xfId="0" applyBorder="1"/>
    <xf numFmtId="165" fontId="5" fillId="0" borderId="1" xfId="1" applyNumberFormat="1" applyFont="1" applyBorder="1" applyAlignment="1">
      <alignment horizontal="center"/>
    </xf>
    <xf numFmtId="0" fontId="5" fillId="0" borderId="0" xfId="0" applyFont="1"/>
    <xf numFmtId="43" fontId="5" fillId="0" borderId="1" xfId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165" fontId="5" fillId="0" borderId="1" xfId="2" applyNumberFormat="1" applyFont="1" applyBorder="1" applyAlignment="1">
      <alignment horizontal="center" vertical="center"/>
    </xf>
    <xf numFmtId="165" fontId="6" fillId="0" borderId="1" xfId="2" applyNumberFormat="1" applyFont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9" fillId="0" borderId="0" xfId="0" applyFont="1"/>
    <xf numFmtId="165" fontId="7" fillId="0" borderId="1" xfId="1" applyNumberFormat="1" applyFont="1" applyBorder="1" applyAlignment="1">
      <alignment horizontal="center"/>
    </xf>
    <xf numFmtId="165" fontId="5" fillId="0" borderId="0" xfId="0" applyNumberFormat="1" applyFont="1"/>
    <xf numFmtId="164" fontId="5" fillId="0" borderId="2" xfId="1" applyNumberFormat="1" applyFont="1" applyBorder="1" applyAlignment="1">
      <alignment horizontal="right" vertical="center"/>
    </xf>
    <xf numFmtId="165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5" fontId="5" fillId="0" borderId="1" xfId="2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right"/>
    </xf>
    <xf numFmtId="165" fontId="3" fillId="0" borderId="2" xfId="1" applyNumberFormat="1" applyFont="1" applyBorder="1" applyAlignment="1">
      <alignment horizontal="center"/>
    </xf>
    <xf numFmtId="165" fontId="3" fillId="0" borderId="4" xfId="1" applyNumberFormat="1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165" fontId="3" fillId="0" borderId="1" xfId="2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43" fontId="5" fillId="0" borderId="1" xfId="1" applyFont="1" applyBorder="1" applyAlignment="1">
      <alignment horizontal="center"/>
    </xf>
    <xf numFmtId="165" fontId="6" fillId="0" borderId="1" xfId="2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165" fontId="7" fillId="0" borderId="1" xfId="2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3" fillId="0" borderId="1" xfId="2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165" fontId="6" fillId="0" borderId="1" xfId="2" applyNumberFormat="1" applyFont="1" applyBorder="1" applyAlignment="1">
      <alignment horizontal="right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cat>
            <c:strRef>
              <c:f>'2014'!$A$27:$A$30</c:f>
              <c:strCache>
                <c:ptCount val="4"/>
                <c:pt idx="0">
                  <c:v>IMPLANTAÇÃO E MANUTENÇÃO DE SINALIZAÇÃO</c:v>
                </c:pt>
                <c:pt idx="1">
                  <c:v>ENGENHARIA DE TRÁFEGO E CAMPO</c:v>
                </c:pt>
                <c:pt idx="2">
                  <c:v>FISCALIZAÇÃO E POLICIAMENTO</c:v>
                </c:pt>
                <c:pt idx="3">
                  <c:v>SEGURANÇA E EDUCAÇÃO DE TRÂNSITO</c:v>
                </c:pt>
              </c:strCache>
            </c:strRef>
          </c:cat>
          <c:val>
            <c:numRef>
              <c:f>'2014'!$B$27:$B$30</c:f>
              <c:numCache>
                <c:formatCode>_-"R$"\ * #,##0_-;\-"R$"\ * #,##0_-;_-"R$"\ * "-"??_-;_-@_-</c:formatCode>
                <c:ptCount val="4"/>
                <c:pt idx="0">
                  <c:v>18205140.690000001</c:v>
                </c:pt>
                <c:pt idx="1">
                  <c:v>25659749.699999999</c:v>
                </c:pt>
                <c:pt idx="2">
                  <c:v>47519572.020000003</c:v>
                </c:pt>
                <c:pt idx="3">
                  <c:v>5378451.2699999996</c:v>
                </c:pt>
              </c:numCache>
            </c:numRef>
          </c:val>
        </c:ser>
        <c:ser>
          <c:idx val="1"/>
          <c:order val="1"/>
          <c:cat>
            <c:strRef>
              <c:f>'2014'!$A$27:$A$30</c:f>
              <c:strCache>
                <c:ptCount val="4"/>
                <c:pt idx="0">
                  <c:v>IMPLANTAÇÃO E MANUTENÇÃO DE SINALIZAÇÃO</c:v>
                </c:pt>
                <c:pt idx="1">
                  <c:v>ENGENHARIA DE TRÁFEGO E CAMPO</c:v>
                </c:pt>
                <c:pt idx="2">
                  <c:v>FISCALIZAÇÃO E POLICIAMENTO</c:v>
                </c:pt>
                <c:pt idx="3">
                  <c:v>SEGURANÇA E EDUCAÇÃO DE TRÂNSITO</c:v>
                </c:pt>
              </c:strCache>
            </c:strRef>
          </c:cat>
          <c:val>
            <c:numRef>
              <c:f>'2014'!$C$27:$C$30</c:f>
              <c:numCache>
                <c:formatCode>_-"R$"\ * #,##0_-;\-"R$"\ * #,##0_-;_-"R$"\ * "-"??_-;_-@_-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2155085599194362E-2"/>
          <c:y val="4.1666666666666664E-2"/>
          <c:w val="0.60798582201394014"/>
          <c:h val="0.89814814814814814"/>
        </c:manualLayout>
      </c:layout>
      <c:pie3DChart>
        <c:varyColors val="1"/>
        <c:ser>
          <c:idx val="0"/>
          <c:order val="0"/>
          <c:cat>
            <c:strRef>
              <c:f>'09 2014'!$A$29:$A$32</c:f>
              <c:strCache>
                <c:ptCount val="4"/>
                <c:pt idx="0">
                  <c:v>IMPLANTAÇÃO E MANUTENÇÃO DE SINALIZAÇÃO</c:v>
                </c:pt>
                <c:pt idx="1">
                  <c:v>ENGENHARIA DE TRÁFEGO E CAMPO</c:v>
                </c:pt>
                <c:pt idx="2">
                  <c:v>FISCALIZAÇÃO E POLICIAMENTO</c:v>
                </c:pt>
                <c:pt idx="3">
                  <c:v>SEGURANÇA E EDUCAÇÃO DE TRÂNSITO</c:v>
                </c:pt>
              </c:strCache>
            </c:strRef>
          </c:cat>
          <c:val>
            <c:numRef>
              <c:f>'09 2014'!$B$29:$B$32</c:f>
              <c:numCache>
                <c:formatCode>_-"R$"\ * #,##0_-;\-"R$"\ * #,##0_-;_-"R$"\ * "-"??_-;_-@_-</c:formatCode>
                <c:ptCount val="4"/>
                <c:pt idx="0">
                  <c:v>2458232.2000000002</c:v>
                </c:pt>
                <c:pt idx="1">
                  <c:v>954290.28</c:v>
                </c:pt>
                <c:pt idx="2">
                  <c:v>3043645.06</c:v>
                </c:pt>
                <c:pt idx="3">
                  <c:v>406587.3</c:v>
                </c:pt>
              </c:numCache>
            </c:numRef>
          </c:val>
        </c:ser>
        <c:ser>
          <c:idx val="1"/>
          <c:order val="1"/>
          <c:cat>
            <c:strRef>
              <c:f>'09 2014'!$A$29:$A$32</c:f>
              <c:strCache>
                <c:ptCount val="4"/>
                <c:pt idx="0">
                  <c:v>IMPLANTAÇÃO E MANUTENÇÃO DE SINALIZAÇÃO</c:v>
                </c:pt>
                <c:pt idx="1">
                  <c:v>ENGENHARIA DE TRÁFEGO E CAMPO</c:v>
                </c:pt>
                <c:pt idx="2">
                  <c:v>FISCALIZAÇÃO E POLICIAMENTO</c:v>
                </c:pt>
                <c:pt idx="3">
                  <c:v>SEGURANÇA E EDUCAÇÃO DE TRÂNSITO</c:v>
                </c:pt>
              </c:strCache>
            </c:strRef>
          </c:cat>
          <c:val>
            <c:numRef>
              <c:f>'09 2014'!$C$29:$C$32</c:f>
              <c:numCache>
                <c:formatCode>_-"R$"\ * #,##0_-;\-"R$"\ * #,##0_-;_-"R$"\ * "-"??_-;_-@_-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2155085599194362E-2"/>
          <c:y val="4.1666666666666664E-2"/>
          <c:w val="0.60798582201394014"/>
          <c:h val="0.89814814814814814"/>
        </c:manualLayout>
      </c:layout>
      <c:pie3DChart>
        <c:varyColors val="1"/>
        <c:ser>
          <c:idx val="0"/>
          <c:order val="0"/>
          <c:cat>
            <c:strRef>
              <c:f>'10 2014'!$A$29:$A$32</c:f>
              <c:strCache>
                <c:ptCount val="4"/>
                <c:pt idx="0">
                  <c:v>IMPLANTAÇÃO E MANUTENÇÃO DE SINALIZAÇÃO</c:v>
                </c:pt>
                <c:pt idx="1">
                  <c:v>ENGENHARIA DE TRÁFEGO E CAMPO</c:v>
                </c:pt>
                <c:pt idx="2">
                  <c:v>FISCALIZAÇÃO E POLICIAMENTO</c:v>
                </c:pt>
                <c:pt idx="3">
                  <c:v>SEGURANÇA E EDUCAÇÃO DE TRÂNSITO</c:v>
                </c:pt>
              </c:strCache>
            </c:strRef>
          </c:cat>
          <c:val>
            <c:numRef>
              <c:f>'10 2014'!$B$29:$B$32</c:f>
              <c:numCache>
                <c:formatCode>_-"R$"\ * #,##0_-;\-"R$"\ * #,##0_-;_-"R$"\ * "-"??_-;_-@_-</c:formatCode>
                <c:ptCount val="4"/>
                <c:pt idx="0">
                  <c:v>1075754.8</c:v>
                </c:pt>
                <c:pt idx="1">
                  <c:v>1769709.65</c:v>
                </c:pt>
                <c:pt idx="2">
                  <c:v>3509452.19</c:v>
                </c:pt>
                <c:pt idx="3">
                  <c:v>356980.71</c:v>
                </c:pt>
              </c:numCache>
            </c:numRef>
          </c:val>
        </c:ser>
        <c:ser>
          <c:idx val="1"/>
          <c:order val="1"/>
          <c:cat>
            <c:strRef>
              <c:f>'10 2014'!$A$29:$A$32</c:f>
              <c:strCache>
                <c:ptCount val="4"/>
                <c:pt idx="0">
                  <c:v>IMPLANTAÇÃO E MANUTENÇÃO DE SINALIZAÇÃO</c:v>
                </c:pt>
                <c:pt idx="1">
                  <c:v>ENGENHARIA DE TRÁFEGO E CAMPO</c:v>
                </c:pt>
                <c:pt idx="2">
                  <c:v>FISCALIZAÇÃO E POLICIAMENTO</c:v>
                </c:pt>
                <c:pt idx="3">
                  <c:v>SEGURANÇA E EDUCAÇÃO DE TRÂNSITO</c:v>
                </c:pt>
              </c:strCache>
            </c:strRef>
          </c:cat>
          <c:val>
            <c:numRef>
              <c:f>'10 2014'!$C$29:$C$32</c:f>
              <c:numCache>
                <c:formatCode>_-"R$"\ * #,##0_-;\-"R$"\ * #,##0_-;_-"R$"\ * "-"??_-;_-@_-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2155085599194362E-2"/>
          <c:y val="4.1666666666666664E-2"/>
          <c:w val="0.60798582201394014"/>
          <c:h val="0.89814814814814814"/>
        </c:manualLayout>
      </c:layout>
      <c:pie3DChart>
        <c:varyColors val="1"/>
        <c:ser>
          <c:idx val="0"/>
          <c:order val="0"/>
          <c:cat>
            <c:strRef>
              <c:f>'11 2014'!$A$29:$A$32</c:f>
              <c:strCache>
                <c:ptCount val="4"/>
                <c:pt idx="0">
                  <c:v>IMPLANTAÇÃO E MANUTENÇÃO DE SINALIZAÇÃO</c:v>
                </c:pt>
                <c:pt idx="1">
                  <c:v>ENGENHARIA DE TRÁFEGO E CAMPO</c:v>
                </c:pt>
                <c:pt idx="2">
                  <c:v>FISCALIZAÇÃO E POLICIAMENTO</c:v>
                </c:pt>
                <c:pt idx="3">
                  <c:v>SEGURANÇA E EDUCAÇÃO DE TRÂNSITO</c:v>
                </c:pt>
              </c:strCache>
            </c:strRef>
          </c:cat>
          <c:val>
            <c:numRef>
              <c:f>'11 2014'!$B$29:$B$32</c:f>
              <c:numCache>
                <c:formatCode>_-"R$"\ * #,##0_-;\-"R$"\ * #,##0_-;_-"R$"\ * "-"??_-;_-@_-</c:formatCode>
                <c:ptCount val="4"/>
                <c:pt idx="0">
                  <c:v>1298857.94</c:v>
                </c:pt>
                <c:pt idx="1">
                  <c:v>561499.81999999995</c:v>
                </c:pt>
                <c:pt idx="2">
                  <c:v>3095289.36</c:v>
                </c:pt>
                <c:pt idx="3">
                  <c:v>302804.39</c:v>
                </c:pt>
              </c:numCache>
            </c:numRef>
          </c:val>
        </c:ser>
        <c:ser>
          <c:idx val="1"/>
          <c:order val="1"/>
          <c:cat>
            <c:strRef>
              <c:f>'11 2014'!$A$29:$A$32</c:f>
              <c:strCache>
                <c:ptCount val="4"/>
                <c:pt idx="0">
                  <c:v>IMPLANTAÇÃO E MANUTENÇÃO DE SINALIZAÇÃO</c:v>
                </c:pt>
                <c:pt idx="1">
                  <c:v>ENGENHARIA DE TRÁFEGO E CAMPO</c:v>
                </c:pt>
                <c:pt idx="2">
                  <c:v>FISCALIZAÇÃO E POLICIAMENTO</c:v>
                </c:pt>
                <c:pt idx="3">
                  <c:v>SEGURANÇA E EDUCAÇÃO DE TRÂNSITO</c:v>
                </c:pt>
              </c:strCache>
            </c:strRef>
          </c:cat>
          <c:val>
            <c:numRef>
              <c:f>'11 2014'!$C$29:$C$32</c:f>
              <c:numCache>
                <c:formatCode>_-"R$"\ * #,##0_-;\-"R$"\ * #,##0_-;_-"R$"\ * "-"??_-;_-@_-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2155085599194362E-2"/>
          <c:y val="4.1666666666666664E-2"/>
          <c:w val="0.60798582201394014"/>
          <c:h val="0.89814814814814814"/>
        </c:manualLayout>
      </c:layout>
      <c:pie3DChart>
        <c:varyColors val="1"/>
        <c:ser>
          <c:idx val="0"/>
          <c:order val="0"/>
          <c:cat>
            <c:strRef>
              <c:f>'12 2014'!$A$29:$A$32</c:f>
              <c:strCache>
                <c:ptCount val="4"/>
                <c:pt idx="0">
                  <c:v>IMPLANTAÇÃO E MANUTENÇÃO DE SINALIZAÇÃO</c:v>
                </c:pt>
                <c:pt idx="1">
                  <c:v>ENGENHARIA DE TRÁFEGO E CAMPO</c:v>
                </c:pt>
                <c:pt idx="2">
                  <c:v>FISCALIZAÇÃO E POLICIAMENTO</c:v>
                </c:pt>
                <c:pt idx="3">
                  <c:v>SEGURANÇA E EDUCAÇÃO DE TRÂNSITO</c:v>
                </c:pt>
              </c:strCache>
            </c:strRef>
          </c:cat>
          <c:val>
            <c:numRef>
              <c:f>'12 2014'!$B$29:$B$32</c:f>
              <c:numCache>
                <c:formatCode>_-"R$"\ * #,##0_-;\-"R$"\ * #,##0_-;_-"R$"\ * "-"??_-;_-@_-</c:formatCode>
                <c:ptCount val="4"/>
                <c:pt idx="0">
                  <c:v>338263.52</c:v>
                </c:pt>
                <c:pt idx="1">
                  <c:v>1649612.1</c:v>
                </c:pt>
                <c:pt idx="2">
                  <c:v>3653963.07</c:v>
                </c:pt>
                <c:pt idx="3">
                  <c:v>430234.72</c:v>
                </c:pt>
              </c:numCache>
            </c:numRef>
          </c:val>
        </c:ser>
        <c:ser>
          <c:idx val="1"/>
          <c:order val="1"/>
          <c:cat>
            <c:strRef>
              <c:f>'12 2014'!$A$29:$A$32</c:f>
              <c:strCache>
                <c:ptCount val="4"/>
                <c:pt idx="0">
                  <c:v>IMPLANTAÇÃO E MANUTENÇÃO DE SINALIZAÇÃO</c:v>
                </c:pt>
                <c:pt idx="1">
                  <c:v>ENGENHARIA DE TRÁFEGO E CAMPO</c:v>
                </c:pt>
                <c:pt idx="2">
                  <c:v>FISCALIZAÇÃO E POLICIAMENTO</c:v>
                </c:pt>
                <c:pt idx="3">
                  <c:v>SEGURANÇA E EDUCAÇÃO DE TRÂNSITO</c:v>
                </c:pt>
              </c:strCache>
            </c:strRef>
          </c:cat>
          <c:val>
            <c:numRef>
              <c:f>'12 2014'!$C$29:$C$32</c:f>
              <c:numCache>
                <c:formatCode>_-"R$"\ * #,##0_-;\-"R$"\ * #,##0_-;_-"R$"\ * "-"??_-;_-@_-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cat>
            <c:strRef>
              <c:f>TOTAL!$A$26:$A$29</c:f>
              <c:strCache>
                <c:ptCount val="4"/>
                <c:pt idx="0">
                  <c:v>IMPLANTAÇÃO E MANUTENÇÃO DE SINALIZAÇÃO</c:v>
                </c:pt>
                <c:pt idx="1">
                  <c:v>ENGENHARIA DE TRÁFEGO E CAMPO</c:v>
                </c:pt>
                <c:pt idx="2">
                  <c:v>FISCALIZAÇÃO E POLICIAMENTO</c:v>
                </c:pt>
                <c:pt idx="3">
                  <c:v>SEGURANÇA E EDUCAÇÃO DE TRÂNSITO</c:v>
                </c:pt>
              </c:strCache>
            </c:strRef>
          </c:cat>
          <c:val>
            <c:numRef>
              <c:f>TOTAL!$B$26:$B$29</c:f>
              <c:numCache>
                <c:formatCode>_-"R$"\ * #,##0_-;\-"R$"\ * #,##0_-;_-"R$"\ * "-"??_-;_-@_-</c:formatCode>
                <c:ptCount val="4"/>
                <c:pt idx="0">
                  <c:v>18205140.690000001</c:v>
                </c:pt>
                <c:pt idx="1">
                  <c:v>25659749.699999999</c:v>
                </c:pt>
                <c:pt idx="2">
                  <c:v>47519572.020000003</c:v>
                </c:pt>
                <c:pt idx="3">
                  <c:v>5378451.2699999996</c:v>
                </c:pt>
              </c:numCache>
            </c:numRef>
          </c:val>
        </c:ser>
        <c:ser>
          <c:idx val="1"/>
          <c:order val="1"/>
          <c:cat>
            <c:strRef>
              <c:f>TOTAL!$A$26:$A$29</c:f>
              <c:strCache>
                <c:ptCount val="4"/>
                <c:pt idx="0">
                  <c:v>IMPLANTAÇÃO E MANUTENÇÃO DE SINALIZAÇÃO</c:v>
                </c:pt>
                <c:pt idx="1">
                  <c:v>ENGENHARIA DE TRÁFEGO E CAMPO</c:v>
                </c:pt>
                <c:pt idx="2">
                  <c:v>FISCALIZAÇÃO E POLICIAMENTO</c:v>
                </c:pt>
                <c:pt idx="3">
                  <c:v>SEGURANÇA E EDUCAÇÃO DE TRÂNSITO</c:v>
                </c:pt>
              </c:strCache>
            </c:strRef>
          </c:cat>
          <c:val>
            <c:numRef>
              <c:f>TOTAL!$C$26:$C$29</c:f>
              <c:numCache>
                <c:formatCode>_-"R$"\ * #,##0_-;\-"R$"\ * #,##0_-;_-"R$"\ * "-"??_-;_-@_-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2155085599194362E-2"/>
          <c:y val="4.1666666666666664E-2"/>
          <c:w val="0.60798582201394014"/>
          <c:h val="0.89814814814814814"/>
        </c:manualLayout>
      </c:layout>
      <c:pie3DChart>
        <c:varyColors val="1"/>
        <c:ser>
          <c:idx val="0"/>
          <c:order val="0"/>
          <c:cat>
            <c:strRef>
              <c:f>'01 2014'!$A$29:$A$32</c:f>
              <c:strCache>
                <c:ptCount val="4"/>
                <c:pt idx="0">
                  <c:v>IMPLANTAÇÃO E MANUTENÇÃO DE SINALIZAÇÃO</c:v>
                </c:pt>
                <c:pt idx="1">
                  <c:v>ENGENHARIA DE TRÁFEGO E CAMPO</c:v>
                </c:pt>
                <c:pt idx="2">
                  <c:v>FISCALIZAÇÃO E POLICIAMENTO</c:v>
                </c:pt>
                <c:pt idx="3">
                  <c:v>SEGURANÇA E EDUCAÇÃO DE TRÂNSITO</c:v>
                </c:pt>
              </c:strCache>
            </c:strRef>
          </c:cat>
          <c:val>
            <c:numRef>
              <c:f>'01 2014'!$B$29:$B$32</c:f>
              <c:numCache>
                <c:formatCode>_-"R$"\ * #,##0_-;\-"R$"\ * #,##0_-;_-"R$"\ * "-"??_-;_-@_-</c:formatCode>
                <c:ptCount val="4"/>
                <c:pt idx="0">
                  <c:v>2281538.9500000002</c:v>
                </c:pt>
                <c:pt idx="1">
                  <c:v>3275654.08</c:v>
                </c:pt>
                <c:pt idx="2">
                  <c:v>6050051.46</c:v>
                </c:pt>
                <c:pt idx="3">
                  <c:v>681704.07</c:v>
                </c:pt>
              </c:numCache>
            </c:numRef>
          </c:val>
        </c:ser>
        <c:ser>
          <c:idx val="1"/>
          <c:order val="1"/>
          <c:cat>
            <c:strRef>
              <c:f>'01 2014'!$A$29:$A$32</c:f>
              <c:strCache>
                <c:ptCount val="4"/>
                <c:pt idx="0">
                  <c:v>IMPLANTAÇÃO E MANUTENÇÃO DE SINALIZAÇÃO</c:v>
                </c:pt>
                <c:pt idx="1">
                  <c:v>ENGENHARIA DE TRÁFEGO E CAMPO</c:v>
                </c:pt>
                <c:pt idx="2">
                  <c:v>FISCALIZAÇÃO E POLICIAMENTO</c:v>
                </c:pt>
                <c:pt idx="3">
                  <c:v>SEGURANÇA E EDUCAÇÃO DE TRÂNSITO</c:v>
                </c:pt>
              </c:strCache>
            </c:strRef>
          </c:cat>
          <c:val>
            <c:numRef>
              <c:f>'01 2014'!$C$29:$C$32</c:f>
              <c:numCache>
                <c:formatCode>_-"R$"\ * #,##0_-;\-"R$"\ * #,##0_-;_-"R$"\ * "-"??_-;_-@_-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2155085599194362E-2"/>
          <c:y val="4.1666666666666664E-2"/>
          <c:w val="0.60798582201394014"/>
          <c:h val="0.89814814814814814"/>
        </c:manualLayout>
      </c:layout>
      <c:pie3DChart>
        <c:varyColors val="1"/>
        <c:ser>
          <c:idx val="0"/>
          <c:order val="0"/>
          <c:cat>
            <c:strRef>
              <c:f>'02 2014'!$A$29:$A$32</c:f>
              <c:strCache>
                <c:ptCount val="4"/>
                <c:pt idx="0">
                  <c:v>IMPLANTAÇÃO E MANUTENÇÃO DE SINALIZAÇÃO</c:v>
                </c:pt>
                <c:pt idx="1">
                  <c:v>ENGENHARIA DE TRÁFEGO E CAMPO</c:v>
                </c:pt>
                <c:pt idx="2">
                  <c:v>FISCALIZAÇÃO E POLICIAMENTO</c:v>
                </c:pt>
                <c:pt idx="3">
                  <c:v>SEGURANÇA E EDUCAÇÃO DE TRÂNSITO</c:v>
                </c:pt>
              </c:strCache>
            </c:strRef>
          </c:cat>
          <c:val>
            <c:numRef>
              <c:f>'02 2014'!$B$29:$B$32</c:f>
              <c:numCache>
                <c:formatCode>_-"R$"\ * #,##0_-;\-"R$"\ * #,##0_-;_-"R$"\ * "-"??_-;_-@_-</c:formatCode>
                <c:ptCount val="4"/>
                <c:pt idx="0">
                  <c:v>2575699.91</c:v>
                </c:pt>
                <c:pt idx="1">
                  <c:v>3195125.67</c:v>
                </c:pt>
                <c:pt idx="2">
                  <c:v>3144640.59</c:v>
                </c:pt>
                <c:pt idx="3">
                  <c:v>462321.9</c:v>
                </c:pt>
              </c:numCache>
            </c:numRef>
          </c:val>
        </c:ser>
        <c:ser>
          <c:idx val="1"/>
          <c:order val="1"/>
          <c:cat>
            <c:strRef>
              <c:f>'02 2014'!$A$29:$A$32</c:f>
              <c:strCache>
                <c:ptCount val="4"/>
                <c:pt idx="0">
                  <c:v>IMPLANTAÇÃO E MANUTENÇÃO DE SINALIZAÇÃO</c:v>
                </c:pt>
                <c:pt idx="1">
                  <c:v>ENGENHARIA DE TRÁFEGO E CAMPO</c:v>
                </c:pt>
                <c:pt idx="2">
                  <c:v>FISCALIZAÇÃO E POLICIAMENTO</c:v>
                </c:pt>
                <c:pt idx="3">
                  <c:v>SEGURANÇA E EDUCAÇÃO DE TRÂNSITO</c:v>
                </c:pt>
              </c:strCache>
            </c:strRef>
          </c:cat>
          <c:val>
            <c:numRef>
              <c:f>'02 2014'!$C$29:$C$32</c:f>
              <c:numCache>
                <c:formatCode>_-"R$"\ * #,##0_-;\-"R$"\ * #,##0_-;_-"R$"\ * "-"??_-;_-@_-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2155085599194362E-2"/>
          <c:y val="4.1666666666666664E-2"/>
          <c:w val="0.60798582201394014"/>
          <c:h val="0.89814814814814814"/>
        </c:manualLayout>
      </c:layout>
      <c:pie3DChart>
        <c:varyColors val="1"/>
        <c:ser>
          <c:idx val="0"/>
          <c:order val="0"/>
          <c:cat>
            <c:strRef>
              <c:f>'03 2014'!$A$29:$A$32</c:f>
              <c:strCache>
                <c:ptCount val="4"/>
                <c:pt idx="0">
                  <c:v>IMPLANTAÇÃO E MANUTENÇÃO DE SINALIZAÇÃO</c:v>
                </c:pt>
                <c:pt idx="1">
                  <c:v>ENGENHARIA DE TRÁFEGO E CAMPO</c:v>
                </c:pt>
                <c:pt idx="2">
                  <c:v>FISCALIZAÇÃO E POLICIAMENTO</c:v>
                </c:pt>
                <c:pt idx="3">
                  <c:v>SEGURANÇA E EDUCAÇÃO DE TRÂNSITO</c:v>
                </c:pt>
              </c:strCache>
            </c:strRef>
          </c:cat>
          <c:val>
            <c:numRef>
              <c:f>'03 2014'!$B$29:$B$32</c:f>
              <c:numCache>
                <c:formatCode>_-"R$"\ * #,##0_-;\-"R$"\ * #,##0_-;_-"R$"\ * "-"??_-;_-@_-</c:formatCode>
                <c:ptCount val="4"/>
                <c:pt idx="0">
                  <c:v>278536.5</c:v>
                </c:pt>
                <c:pt idx="1">
                  <c:v>1306437.17</c:v>
                </c:pt>
                <c:pt idx="2">
                  <c:v>3685776.06</c:v>
                </c:pt>
                <c:pt idx="3">
                  <c:v>403920.45</c:v>
                </c:pt>
              </c:numCache>
            </c:numRef>
          </c:val>
        </c:ser>
        <c:ser>
          <c:idx val="1"/>
          <c:order val="1"/>
          <c:cat>
            <c:strRef>
              <c:f>'03 2014'!$A$29:$A$32</c:f>
              <c:strCache>
                <c:ptCount val="4"/>
                <c:pt idx="0">
                  <c:v>IMPLANTAÇÃO E MANUTENÇÃO DE SINALIZAÇÃO</c:v>
                </c:pt>
                <c:pt idx="1">
                  <c:v>ENGENHARIA DE TRÁFEGO E CAMPO</c:v>
                </c:pt>
                <c:pt idx="2">
                  <c:v>FISCALIZAÇÃO E POLICIAMENTO</c:v>
                </c:pt>
                <c:pt idx="3">
                  <c:v>SEGURANÇA E EDUCAÇÃO DE TRÂNSITO</c:v>
                </c:pt>
              </c:strCache>
            </c:strRef>
          </c:cat>
          <c:val>
            <c:numRef>
              <c:f>'03 2014'!$C$29:$C$32</c:f>
              <c:numCache>
                <c:formatCode>_-"R$"\ * #,##0_-;\-"R$"\ * #,##0_-;_-"R$"\ * "-"??_-;_-@_-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2155085599194362E-2"/>
          <c:y val="4.1666666666666664E-2"/>
          <c:w val="0.60798582201394014"/>
          <c:h val="0.89814814814814814"/>
        </c:manualLayout>
      </c:layout>
      <c:pie3DChart>
        <c:varyColors val="1"/>
        <c:ser>
          <c:idx val="0"/>
          <c:order val="0"/>
          <c:cat>
            <c:strRef>
              <c:f>'04 2014'!$A$29:$A$32</c:f>
              <c:strCache>
                <c:ptCount val="4"/>
                <c:pt idx="0">
                  <c:v>IMPLANTAÇÃO E MANUTENÇÃO DE SINALIZAÇÃO</c:v>
                </c:pt>
                <c:pt idx="1">
                  <c:v>ENGENHARIA DE TRÁFEGO E CAMPO</c:v>
                </c:pt>
                <c:pt idx="2">
                  <c:v>FISCALIZAÇÃO E POLICIAMENTO</c:v>
                </c:pt>
                <c:pt idx="3">
                  <c:v>SEGURANÇA E EDUCAÇÃO DE TRÂNSITO</c:v>
                </c:pt>
              </c:strCache>
            </c:strRef>
          </c:cat>
          <c:val>
            <c:numRef>
              <c:f>'04 2014'!$B$29:$B$32</c:f>
              <c:numCache>
                <c:formatCode>_-"R$"\ * #,##0_-;\-"R$"\ * #,##0_-;_-"R$"\ * "-"??_-;_-@_-</c:formatCode>
                <c:ptCount val="4"/>
                <c:pt idx="0">
                  <c:v>642204.21</c:v>
                </c:pt>
                <c:pt idx="1">
                  <c:v>3632517.35</c:v>
                </c:pt>
                <c:pt idx="2">
                  <c:v>5209123.42</c:v>
                </c:pt>
                <c:pt idx="3">
                  <c:v>427316.85</c:v>
                </c:pt>
              </c:numCache>
            </c:numRef>
          </c:val>
        </c:ser>
        <c:ser>
          <c:idx val="1"/>
          <c:order val="1"/>
          <c:cat>
            <c:strRef>
              <c:f>'04 2014'!$A$29:$A$32</c:f>
              <c:strCache>
                <c:ptCount val="4"/>
                <c:pt idx="0">
                  <c:v>IMPLANTAÇÃO E MANUTENÇÃO DE SINALIZAÇÃO</c:v>
                </c:pt>
                <c:pt idx="1">
                  <c:v>ENGENHARIA DE TRÁFEGO E CAMPO</c:v>
                </c:pt>
                <c:pt idx="2">
                  <c:v>FISCALIZAÇÃO E POLICIAMENTO</c:v>
                </c:pt>
                <c:pt idx="3">
                  <c:v>SEGURANÇA E EDUCAÇÃO DE TRÂNSITO</c:v>
                </c:pt>
              </c:strCache>
            </c:strRef>
          </c:cat>
          <c:val>
            <c:numRef>
              <c:f>'04 2014'!$C$29:$C$32</c:f>
              <c:numCache>
                <c:formatCode>_-"R$"\ * #,##0_-;\-"R$"\ * #,##0_-;_-"R$"\ * "-"??_-;_-@_-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2155085599194362E-2"/>
          <c:y val="4.1666666666666664E-2"/>
          <c:w val="0.60798582201394014"/>
          <c:h val="0.89814814814814814"/>
        </c:manualLayout>
      </c:layout>
      <c:pie3DChart>
        <c:varyColors val="1"/>
        <c:ser>
          <c:idx val="0"/>
          <c:order val="0"/>
          <c:cat>
            <c:strRef>
              <c:f>'05 2014'!$A$29:$A$32</c:f>
              <c:strCache>
                <c:ptCount val="4"/>
                <c:pt idx="0">
                  <c:v>IMPLANTAÇÃO E MANUTENÇÃO DE SINALIZAÇÃO</c:v>
                </c:pt>
                <c:pt idx="1">
                  <c:v>ENGENHARIA DE TRÁFEGO E CAMPO</c:v>
                </c:pt>
                <c:pt idx="2">
                  <c:v>FISCALIZAÇÃO E POLICIAMENTO</c:v>
                </c:pt>
                <c:pt idx="3">
                  <c:v>SEGURANÇA E EDUCAÇÃO DE TRÂNSITO</c:v>
                </c:pt>
              </c:strCache>
            </c:strRef>
          </c:cat>
          <c:val>
            <c:numRef>
              <c:f>'05 2014'!$B$29:$B$32</c:f>
              <c:numCache>
                <c:formatCode>_-"R$"\ * #,##0_-;\-"R$"\ * #,##0_-;_-"R$"\ * "-"??_-;_-@_-</c:formatCode>
                <c:ptCount val="4"/>
                <c:pt idx="0">
                  <c:v>2459404.2599999998</c:v>
                </c:pt>
                <c:pt idx="1">
                  <c:v>3614618.27</c:v>
                </c:pt>
                <c:pt idx="2">
                  <c:v>6693520.6699999999</c:v>
                </c:pt>
                <c:pt idx="3">
                  <c:v>471427</c:v>
                </c:pt>
              </c:numCache>
            </c:numRef>
          </c:val>
        </c:ser>
        <c:ser>
          <c:idx val="1"/>
          <c:order val="1"/>
          <c:cat>
            <c:strRef>
              <c:f>'05 2014'!$A$29:$A$32</c:f>
              <c:strCache>
                <c:ptCount val="4"/>
                <c:pt idx="0">
                  <c:v>IMPLANTAÇÃO E MANUTENÇÃO DE SINALIZAÇÃO</c:v>
                </c:pt>
                <c:pt idx="1">
                  <c:v>ENGENHARIA DE TRÁFEGO E CAMPO</c:v>
                </c:pt>
                <c:pt idx="2">
                  <c:v>FISCALIZAÇÃO E POLICIAMENTO</c:v>
                </c:pt>
                <c:pt idx="3">
                  <c:v>SEGURANÇA E EDUCAÇÃO DE TRÂNSITO</c:v>
                </c:pt>
              </c:strCache>
            </c:strRef>
          </c:cat>
          <c:val>
            <c:numRef>
              <c:f>'05 2014'!$C$29:$C$32</c:f>
              <c:numCache>
                <c:formatCode>_-"R$"\ * #,##0_-;\-"R$"\ * #,##0_-;_-"R$"\ * "-"??_-;_-@_-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2155085599194362E-2"/>
          <c:y val="4.1666666666666664E-2"/>
          <c:w val="0.60798582201394014"/>
          <c:h val="0.89814814814814814"/>
        </c:manualLayout>
      </c:layout>
      <c:pie3DChart>
        <c:varyColors val="1"/>
        <c:ser>
          <c:idx val="0"/>
          <c:order val="0"/>
          <c:cat>
            <c:strRef>
              <c:f>'06 2014'!$A$29:$A$32</c:f>
              <c:strCache>
                <c:ptCount val="4"/>
                <c:pt idx="0">
                  <c:v>IMPLANTAÇÃO E MANUTENÇÃO DE SINALIZAÇÃO</c:v>
                </c:pt>
                <c:pt idx="1">
                  <c:v>ENGENHARIA DE TRÁFEGO E CAMPO</c:v>
                </c:pt>
                <c:pt idx="2">
                  <c:v>FISCALIZAÇÃO E POLICIAMENTO</c:v>
                </c:pt>
                <c:pt idx="3">
                  <c:v>SEGURANÇA E EDUCAÇÃO DE TRÂNSITO</c:v>
                </c:pt>
              </c:strCache>
            </c:strRef>
          </c:cat>
          <c:val>
            <c:numRef>
              <c:f>'06 2014'!$B$29:$B$32</c:f>
              <c:numCache>
                <c:formatCode>_-"R$"\ * #,##0_-;\-"R$"\ * #,##0_-;_-"R$"\ * "-"??_-;_-@_-</c:formatCode>
                <c:ptCount val="4"/>
                <c:pt idx="0">
                  <c:v>1818405.48</c:v>
                </c:pt>
                <c:pt idx="1">
                  <c:v>3334517.93</c:v>
                </c:pt>
                <c:pt idx="2">
                  <c:v>4599531.93</c:v>
                </c:pt>
                <c:pt idx="3">
                  <c:v>533324.48</c:v>
                </c:pt>
              </c:numCache>
            </c:numRef>
          </c:val>
        </c:ser>
        <c:ser>
          <c:idx val="1"/>
          <c:order val="1"/>
          <c:cat>
            <c:strRef>
              <c:f>'06 2014'!$A$29:$A$32</c:f>
              <c:strCache>
                <c:ptCount val="4"/>
                <c:pt idx="0">
                  <c:v>IMPLANTAÇÃO E MANUTENÇÃO DE SINALIZAÇÃO</c:v>
                </c:pt>
                <c:pt idx="1">
                  <c:v>ENGENHARIA DE TRÁFEGO E CAMPO</c:v>
                </c:pt>
                <c:pt idx="2">
                  <c:v>FISCALIZAÇÃO E POLICIAMENTO</c:v>
                </c:pt>
                <c:pt idx="3">
                  <c:v>SEGURANÇA E EDUCAÇÃO DE TRÂNSITO</c:v>
                </c:pt>
              </c:strCache>
            </c:strRef>
          </c:cat>
          <c:val>
            <c:numRef>
              <c:f>'06 2014'!$C$29:$C$32</c:f>
              <c:numCache>
                <c:formatCode>_-"R$"\ * #,##0_-;\-"R$"\ * #,##0_-;_-"R$"\ * "-"??_-;_-@_-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2155085599194362E-2"/>
          <c:y val="4.1666666666666664E-2"/>
          <c:w val="0.60798582201394014"/>
          <c:h val="0.89814814814814814"/>
        </c:manualLayout>
      </c:layout>
      <c:pie3DChart>
        <c:varyColors val="1"/>
        <c:ser>
          <c:idx val="0"/>
          <c:order val="0"/>
          <c:cat>
            <c:strRef>
              <c:f>'07 2014'!$A$29:$A$32</c:f>
              <c:strCache>
                <c:ptCount val="4"/>
                <c:pt idx="0">
                  <c:v>IMPLANTAÇÃO E MANUTENÇÃO DE SINALIZAÇÃO</c:v>
                </c:pt>
                <c:pt idx="1">
                  <c:v>ENGENHARIA DE TRÁFEGO E CAMPO</c:v>
                </c:pt>
                <c:pt idx="2">
                  <c:v>FISCALIZAÇÃO E POLICIAMENTO</c:v>
                </c:pt>
                <c:pt idx="3">
                  <c:v>SEGURANÇA E EDUCAÇÃO DE TRÂNSITO</c:v>
                </c:pt>
              </c:strCache>
            </c:strRef>
          </c:cat>
          <c:val>
            <c:numRef>
              <c:f>'07 2014'!$B$29:$B$32</c:f>
              <c:numCache>
                <c:formatCode>_-"R$"\ * #,##0_-;\-"R$"\ * #,##0_-;_-"R$"\ * "-"??_-;_-@_-</c:formatCode>
                <c:ptCount val="4"/>
                <c:pt idx="0">
                  <c:v>761201.75</c:v>
                </c:pt>
                <c:pt idx="1">
                  <c:v>1466464.55</c:v>
                </c:pt>
                <c:pt idx="2">
                  <c:v>3135885.58</c:v>
                </c:pt>
                <c:pt idx="3">
                  <c:v>506719.2</c:v>
                </c:pt>
              </c:numCache>
            </c:numRef>
          </c:val>
        </c:ser>
        <c:ser>
          <c:idx val="1"/>
          <c:order val="1"/>
          <c:cat>
            <c:strRef>
              <c:f>'07 2014'!$A$29:$A$32</c:f>
              <c:strCache>
                <c:ptCount val="4"/>
                <c:pt idx="0">
                  <c:v>IMPLANTAÇÃO E MANUTENÇÃO DE SINALIZAÇÃO</c:v>
                </c:pt>
                <c:pt idx="1">
                  <c:v>ENGENHARIA DE TRÁFEGO E CAMPO</c:v>
                </c:pt>
                <c:pt idx="2">
                  <c:v>FISCALIZAÇÃO E POLICIAMENTO</c:v>
                </c:pt>
                <c:pt idx="3">
                  <c:v>SEGURANÇA E EDUCAÇÃO DE TRÂNSITO</c:v>
                </c:pt>
              </c:strCache>
            </c:strRef>
          </c:cat>
          <c:val>
            <c:numRef>
              <c:f>'07 2014'!$C$29:$C$32</c:f>
              <c:numCache>
                <c:formatCode>_-"R$"\ * #,##0_-;\-"R$"\ * #,##0_-;_-"R$"\ * "-"??_-;_-@_-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2155085599194362E-2"/>
          <c:y val="4.1666666666666664E-2"/>
          <c:w val="0.60798582201394014"/>
          <c:h val="0.89814814814814814"/>
        </c:manualLayout>
      </c:layout>
      <c:pie3DChart>
        <c:varyColors val="1"/>
        <c:ser>
          <c:idx val="0"/>
          <c:order val="0"/>
          <c:cat>
            <c:strRef>
              <c:f>'08 2014'!$A$29:$A$32</c:f>
              <c:strCache>
                <c:ptCount val="4"/>
                <c:pt idx="0">
                  <c:v>IMPLANTAÇÃO E MANUTENÇÃO DE SINALIZAÇÃO</c:v>
                </c:pt>
                <c:pt idx="1">
                  <c:v>ENGENHARIA DE TRÁFEGO E CAMPO</c:v>
                </c:pt>
                <c:pt idx="2">
                  <c:v>FISCALIZAÇÃO E POLICIAMENTO</c:v>
                </c:pt>
                <c:pt idx="3">
                  <c:v>SEGURANÇA E EDUCAÇÃO DE TRÂNSITO</c:v>
                </c:pt>
              </c:strCache>
            </c:strRef>
          </c:cat>
          <c:val>
            <c:numRef>
              <c:f>'08 2014'!$B$29:$B$32</c:f>
              <c:numCache>
                <c:formatCode>_-"R$"\ * #,##0_-;\-"R$"\ * #,##0_-;_-"R$"\ * "-"??_-;_-@_-</c:formatCode>
                <c:ptCount val="4"/>
                <c:pt idx="0">
                  <c:v>2217041.17</c:v>
                </c:pt>
                <c:pt idx="1">
                  <c:v>899302.83</c:v>
                </c:pt>
                <c:pt idx="2">
                  <c:v>1698692.63</c:v>
                </c:pt>
                <c:pt idx="3">
                  <c:v>395110.2</c:v>
                </c:pt>
              </c:numCache>
            </c:numRef>
          </c:val>
        </c:ser>
        <c:ser>
          <c:idx val="1"/>
          <c:order val="1"/>
          <c:cat>
            <c:strRef>
              <c:f>'08 2014'!$A$29:$A$32</c:f>
              <c:strCache>
                <c:ptCount val="4"/>
                <c:pt idx="0">
                  <c:v>IMPLANTAÇÃO E MANUTENÇÃO DE SINALIZAÇÃO</c:v>
                </c:pt>
                <c:pt idx="1">
                  <c:v>ENGENHARIA DE TRÁFEGO E CAMPO</c:v>
                </c:pt>
                <c:pt idx="2">
                  <c:v>FISCALIZAÇÃO E POLICIAMENTO</c:v>
                </c:pt>
                <c:pt idx="3">
                  <c:v>SEGURANÇA E EDUCAÇÃO DE TRÂNSITO</c:v>
                </c:pt>
              </c:strCache>
            </c:strRef>
          </c:cat>
          <c:val>
            <c:numRef>
              <c:f>'08 2014'!$C$29:$C$32</c:f>
              <c:numCache>
                <c:formatCode>_-"R$"\ * #,##0_-;\-"R$"\ * #,##0_-;_-"R$"\ * "-"??_-;_-@_-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2922609</xdr:colOff>
      <xdr:row>1</xdr:row>
      <xdr:rowOff>476249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2770209" cy="1076324"/>
        </a:xfrm>
        <a:prstGeom prst="rect">
          <a:avLst/>
        </a:prstGeom>
      </xdr:spPr>
    </xdr:pic>
    <xdr:clientData/>
  </xdr:twoCellAnchor>
  <xdr:twoCellAnchor>
    <xdr:from>
      <xdr:col>3</xdr:col>
      <xdr:colOff>866775</xdr:colOff>
      <xdr:row>24</xdr:row>
      <xdr:rowOff>1</xdr:rowOff>
    </xdr:from>
    <xdr:to>
      <xdr:col>12</xdr:col>
      <xdr:colOff>693965</xdr:colOff>
      <xdr:row>31</xdr:row>
      <xdr:rowOff>81644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0</xdr:rowOff>
    </xdr:from>
    <xdr:to>
      <xdr:col>0</xdr:col>
      <xdr:colOff>2064583</xdr:colOff>
      <xdr:row>1</xdr:row>
      <xdr:rowOff>19050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0"/>
          <a:ext cx="1912182" cy="742950"/>
        </a:xfrm>
        <a:prstGeom prst="rect">
          <a:avLst/>
        </a:prstGeom>
      </xdr:spPr>
    </xdr:pic>
    <xdr:clientData/>
  </xdr:twoCellAnchor>
  <xdr:twoCellAnchor>
    <xdr:from>
      <xdr:col>0</xdr:col>
      <xdr:colOff>47624</xdr:colOff>
      <xdr:row>33</xdr:row>
      <xdr:rowOff>19050</xdr:rowOff>
    </xdr:from>
    <xdr:to>
      <xdr:col>3</xdr:col>
      <xdr:colOff>9524</xdr:colOff>
      <xdr:row>47</xdr:row>
      <xdr:rowOff>95250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0</xdr:rowOff>
    </xdr:from>
    <xdr:to>
      <xdr:col>0</xdr:col>
      <xdr:colOff>2064583</xdr:colOff>
      <xdr:row>1</xdr:row>
      <xdr:rowOff>19050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0"/>
          <a:ext cx="1912182" cy="742950"/>
        </a:xfrm>
        <a:prstGeom prst="rect">
          <a:avLst/>
        </a:prstGeom>
      </xdr:spPr>
    </xdr:pic>
    <xdr:clientData/>
  </xdr:twoCellAnchor>
  <xdr:twoCellAnchor>
    <xdr:from>
      <xdr:col>0</xdr:col>
      <xdr:colOff>47624</xdr:colOff>
      <xdr:row>33</xdr:row>
      <xdr:rowOff>19050</xdr:rowOff>
    </xdr:from>
    <xdr:to>
      <xdr:col>3</xdr:col>
      <xdr:colOff>9524</xdr:colOff>
      <xdr:row>47</xdr:row>
      <xdr:rowOff>95250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0</xdr:rowOff>
    </xdr:from>
    <xdr:to>
      <xdr:col>0</xdr:col>
      <xdr:colOff>2064583</xdr:colOff>
      <xdr:row>1</xdr:row>
      <xdr:rowOff>19050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0"/>
          <a:ext cx="1912182" cy="742950"/>
        </a:xfrm>
        <a:prstGeom prst="rect">
          <a:avLst/>
        </a:prstGeom>
      </xdr:spPr>
    </xdr:pic>
    <xdr:clientData/>
  </xdr:twoCellAnchor>
  <xdr:twoCellAnchor>
    <xdr:from>
      <xdr:col>0</xdr:col>
      <xdr:colOff>47624</xdr:colOff>
      <xdr:row>33</xdr:row>
      <xdr:rowOff>19050</xdr:rowOff>
    </xdr:from>
    <xdr:to>
      <xdr:col>3</xdr:col>
      <xdr:colOff>9524</xdr:colOff>
      <xdr:row>47</xdr:row>
      <xdr:rowOff>95250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0</xdr:rowOff>
    </xdr:from>
    <xdr:to>
      <xdr:col>0</xdr:col>
      <xdr:colOff>2064583</xdr:colOff>
      <xdr:row>1</xdr:row>
      <xdr:rowOff>19050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0"/>
          <a:ext cx="1912182" cy="742950"/>
        </a:xfrm>
        <a:prstGeom prst="rect">
          <a:avLst/>
        </a:prstGeom>
      </xdr:spPr>
    </xdr:pic>
    <xdr:clientData/>
  </xdr:twoCellAnchor>
  <xdr:twoCellAnchor>
    <xdr:from>
      <xdr:col>0</xdr:col>
      <xdr:colOff>47624</xdr:colOff>
      <xdr:row>33</xdr:row>
      <xdr:rowOff>19050</xdr:rowOff>
    </xdr:from>
    <xdr:to>
      <xdr:col>3</xdr:col>
      <xdr:colOff>9524</xdr:colOff>
      <xdr:row>47</xdr:row>
      <xdr:rowOff>95250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30</xdr:row>
      <xdr:rowOff>47625</xdr:rowOff>
    </xdr:from>
    <xdr:to>
      <xdr:col>2</xdr:col>
      <xdr:colOff>533400</xdr:colOff>
      <xdr:row>44</xdr:row>
      <xdr:rowOff>123825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152401</xdr:colOff>
      <xdr:row>0</xdr:row>
      <xdr:rowOff>0</xdr:rowOff>
    </xdr:from>
    <xdr:to>
      <xdr:col>0</xdr:col>
      <xdr:colOff>2064583</xdr:colOff>
      <xdr:row>1</xdr:row>
      <xdr:rowOff>19050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0"/>
          <a:ext cx="1912182" cy="742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0</xdr:rowOff>
    </xdr:from>
    <xdr:to>
      <xdr:col>0</xdr:col>
      <xdr:colOff>2064583</xdr:colOff>
      <xdr:row>1</xdr:row>
      <xdr:rowOff>19050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0"/>
          <a:ext cx="1912182" cy="742950"/>
        </a:xfrm>
        <a:prstGeom prst="rect">
          <a:avLst/>
        </a:prstGeom>
      </xdr:spPr>
    </xdr:pic>
    <xdr:clientData/>
  </xdr:twoCellAnchor>
  <xdr:twoCellAnchor>
    <xdr:from>
      <xdr:col>0</xdr:col>
      <xdr:colOff>47624</xdr:colOff>
      <xdr:row>33</xdr:row>
      <xdr:rowOff>19050</xdr:rowOff>
    </xdr:from>
    <xdr:to>
      <xdr:col>3</xdr:col>
      <xdr:colOff>9524</xdr:colOff>
      <xdr:row>47</xdr:row>
      <xdr:rowOff>95250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0</xdr:rowOff>
    </xdr:from>
    <xdr:to>
      <xdr:col>0</xdr:col>
      <xdr:colOff>2064583</xdr:colOff>
      <xdr:row>1</xdr:row>
      <xdr:rowOff>19050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0"/>
          <a:ext cx="1912182" cy="742950"/>
        </a:xfrm>
        <a:prstGeom prst="rect">
          <a:avLst/>
        </a:prstGeom>
      </xdr:spPr>
    </xdr:pic>
    <xdr:clientData/>
  </xdr:twoCellAnchor>
  <xdr:twoCellAnchor>
    <xdr:from>
      <xdr:col>0</xdr:col>
      <xdr:colOff>47624</xdr:colOff>
      <xdr:row>33</xdr:row>
      <xdr:rowOff>19050</xdr:rowOff>
    </xdr:from>
    <xdr:to>
      <xdr:col>3</xdr:col>
      <xdr:colOff>9524</xdr:colOff>
      <xdr:row>47</xdr:row>
      <xdr:rowOff>95250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0</xdr:rowOff>
    </xdr:from>
    <xdr:to>
      <xdr:col>0</xdr:col>
      <xdr:colOff>2064583</xdr:colOff>
      <xdr:row>1</xdr:row>
      <xdr:rowOff>19050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0"/>
          <a:ext cx="1912182" cy="742950"/>
        </a:xfrm>
        <a:prstGeom prst="rect">
          <a:avLst/>
        </a:prstGeom>
      </xdr:spPr>
    </xdr:pic>
    <xdr:clientData/>
  </xdr:twoCellAnchor>
  <xdr:twoCellAnchor>
    <xdr:from>
      <xdr:col>0</xdr:col>
      <xdr:colOff>47624</xdr:colOff>
      <xdr:row>33</xdr:row>
      <xdr:rowOff>19050</xdr:rowOff>
    </xdr:from>
    <xdr:to>
      <xdr:col>3</xdr:col>
      <xdr:colOff>9524</xdr:colOff>
      <xdr:row>47</xdr:row>
      <xdr:rowOff>95250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0</xdr:rowOff>
    </xdr:from>
    <xdr:to>
      <xdr:col>0</xdr:col>
      <xdr:colOff>2064583</xdr:colOff>
      <xdr:row>1</xdr:row>
      <xdr:rowOff>19050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0"/>
          <a:ext cx="1912182" cy="742950"/>
        </a:xfrm>
        <a:prstGeom prst="rect">
          <a:avLst/>
        </a:prstGeom>
      </xdr:spPr>
    </xdr:pic>
    <xdr:clientData/>
  </xdr:twoCellAnchor>
  <xdr:twoCellAnchor>
    <xdr:from>
      <xdr:col>0</xdr:col>
      <xdr:colOff>47624</xdr:colOff>
      <xdr:row>33</xdr:row>
      <xdr:rowOff>19050</xdr:rowOff>
    </xdr:from>
    <xdr:to>
      <xdr:col>3</xdr:col>
      <xdr:colOff>9524</xdr:colOff>
      <xdr:row>47</xdr:row>
      <xdr:rowOff>95250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0</xdr:rowOff>
    </xdr:from>
    <xdr:to>
      <xdr:col>0</xdr:col>
      <xdr:colOff>2064583</xdr:colOff>
      <xdr:row>1</xdr:row>
      <xdr:rowOff>19050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0"/>
          <a:ext cx="1912182" cy="742950"/>
        </a:xfrm>
        <a:prstGeom prst="rect">
          <a:avLst/>
        </a:prstGeom>
      </xdr:spPr>
    </xdr:pic>
    <xdr:clientData/>
  </xdr:twoCellAnchor>
  <xdr:twoCellAnchor>
    <xdr:from>
      <xdr:col>0</xdr:col>
      <xdr:colOff>47624</xdr:colOff>
      <xdr:row>33</xdr:row>
      <xdr:rowOff>19050</xdr:rowOff>
    </xdr:from>
    <xdr:to>
      <xdr:col>3</xdr:col>
      <xdr:colOff>9524</xdr:colOff>
      <xdr:row>47</xdr:row>
      <xdr:rowOff>95250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0</xdr:rowOff>
    </xdr:from>
    <xdr:to>
      <xdr:col>0</xdr:col>
      <xdr:colOff>2064583</xdr:colOff>
      <xdr:row>1</xdr:row>
      <xdr:rowOff>19050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0"/>
          <a:ext cx="1912182" cy="742950"/>
        </a:xfrm>
        <a:prstGeom prst="rect">
          <a:avLst/>
        </a:prstGeom>
      </xdr:spPr>
    </xdr:pic>
    <xdr:clientData/>
  </xdr:twoCellAnchor>
  <xdr:twoCellAnchor>
    <xdr:from>
      <xdr:col>0</xdr:col>
      <xdr:colOff>47624</xdr:colOff>
      <xdr:row>33</xdr:row>
      <xdr:rowOff>19050</xdr:rowOff>
    </xdr:from>
    <xdr:to>
      <xdr:col>3</xdr:col>
      <xdr:colOff>9524</xdr:colOff>
      <xdr:row>47</xdr:row>
      <xdr:rowOff>95250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0</xdr:rowOff>
    </xdr:from>
    <xdr:to>
      <xdr:col>0</xdr:col>
      <xdr:colOff>2064583</xdr:colOff>
      <xdr:row>1</xdr:row>
      <xdr:rowOff>19050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0"/>
          <a:ext cx="1912182" cy="742950"/>
        </a:xfrm>
        <a:prstGeom prst="rect">
          <a:avLst/>
        </a:prstGeom>
      </xdr:spPr>
    </xdr:pic>
    <xdr:clientData/>
  </xdr:twoCellAnchor>
  <xdr:twoCellAnchor>
    <xdr:from>
      <xdr:col>0</xdr:col>
      <xdr:colOff>47624</xdr:colOff>
      <xdr:row>33</xdr:row>
      <xdr:rowOff>19050</xdr:rowOff>
    </xdr:from>
    <xdr:to>
      <xdr:col>3</xdr:col>
      <xdr:colOff>9524</xdr:colOff>
      <xdr:row>47</xdr:row>
      <xdr:rowOff>95250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0</xdr:rowOff>
    </xdr:from>
    <xdr:to>
      <xdr:col>0</xdr:col>
      <xdr:colOff>2064583</xdr:colOff>
      <xdr:row>1</xdr:row>
      <xdr:rowOff>19050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0"/>
          <a:ext cx="1912182" cy="742950"/>
        </a:xfrm>
        <a:prstGeom prst="rect">
          <a:avLst/>
        </a:prstGeom>
      </xdr:spPr>
    </xdr:pic>
    <xdr:clientData/>
  </xdr:twoCellAnchor>
  <xdr:twoCellAnchor>
    <xdr:from>
      <xdr:col>0</xdr:col>
      <xdr:colOff>47624</xdr:colOff>
      <xdr:row>33</xdr:row>
      <xdr:rowOff>19050</xdr:rowOff>
    </xdr:from>
    <xdr:to>
      <xdr:col>3</xdr:col>
      <xdr:colOff>9524</xdr:colOff>
      <xdr:row>47</xdr:row>
      <xdr:rowOff>95250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showGridLines="0" tabSelected="1" zoomScale="70" zoomScaleNormal="70" workbookViewId="0">
      <selection activeCell="A8" sqref="A8"/>
    </sheetView>
  </sheetViews>
  <sheetFormatPr defaultRowHeight="15" x14ac:dyDescent="0.25"/>
  <cols>
    <col min="1" max="1" width="49.85546875" bestFit="1" customWidth="1"/>
    <col min="2" max="2" width="16.7109375" customWidth="1"/>
    <col min="3" max="5" width="15.28515625" bestFit="1" customWidth="1"/>
    <col min="6" max="7" width="16.7109375" customWidth="1"/>
    <col min="8" max="12" width="18.5703125" bestFit="1" customWidth="1"/>
    <col min="13" max="13" width="18.140625" customWidth="1"/>
    <col min="14" max="14" width="16.7109375" customWidth="1"/>
    <col min="15" max="15" width="16.7109375" bestFit="1" customWidth="1"/>
  </cols>
  <sheetData>
    <row r="1" spans="1:14" ht="47.25" customHeight="1" x14ac:dyDescent="0.25">
      <c r="A1" s="37"/>
      <c r="B1" s="37"/>
    </row>
    <row r="2" spans="1:14" ht="37.5" customHeight="1" x14ac:dyDescent="0.25">
      <c r="A2" s="40" t="s">
        <v>27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5" customHeight="1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x14ac:dyDescent="0.25">
      <c r="A4" s="37"/>
      <c r="B4" s="37"/>
    </row>
    <row r="5" spans="1:14" ht="18.75" x14ac:dyDescent="0.3">
      <c r="A5" s="41" t="s">
        <v>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ht="15.75" x14ac:dyDescent="0.25">
      <c r="A6" s="38"/>
      <c r="B6" s="38"/>
    </row>
    <row r="7" spans="1:14" ht="31.5" customHeight="1" x14ac:dyDescent="0.25">
      <c r="A7" s="39" t="s">
        <v>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4" s="23" customFormat="1" ht="15.75" x14ac:dyDescent="0.25">
      <c r="A8" s="14" t="s">
        <v>30</v>
      </c>
      <c r="B8" s="11" t="s">
        <v>13</v>
      </c>
      <c r="C8" s="11" t="s">
        <v>14</v>
      </c>
      <c r="D8" s="11" t="s">
        <v>15</v>
      </c>
      <c r="E8" s="11" t="s">
        <v>16</v>
      </c>
      <c r="F8" s="4" t="s">
        <v>12</v>
      </c>
      <c r="G8" s="4" t="s">
        <v>18</v>
      </c>
      <c r="H8" s="4" t="s">
        <v>19</v>
      </c>
      <c r="I8" s="4" t="s">
        <v>20</v>
      </c>
      <c r="J8" s="4" t="s">
        <v>21</v>
      </c>
      <c r="K8" s="4" t="s">
        <v>22</v>
      </c>
      <c r="L8" s="4" t="s">
        <v>23</v>
      </c>
      <c r="M8" s="4" t="s">
        <v>24</v>
      </c>
      <c r="N8" s="4" t="s">
        <v>25</v>
      </c>
    </row>
    <row r="9" spans="1:14" s="23" customFormat="1" ht="15.75" x14ac:dyDescent="0.25">
      <c r="A9" s="12" t="s">
        <v>7</v>
      </c>
      <c r="B9" s="26">
        <v>7733605.6100000003</v>
      </c>
      <c r="C9" s="26">
        <v>5624561.5199999996</v>
      </c>
      <c r="D9" s="26">
        <v>6570664.2400000002</v>
      </c>
      <c r="E9" s="26">
        <v>6467759.6399999997</v>
      </c>
      <c r="F9" s="26">
        <v>5904258.4400000004</v>
      </c>
      <c r="G9" s="26">
        <v>5956626.0099999998</v>
      </c>
      <c r="H9" s="26">
        <v>8518606.7400000002</v>
      </c>
      <c r="I9" s="26">
        <v>6867249.8799999999</v>
      </c>
      <c r="J9" s="26">
        <v>7396096.5</v>
      </c>
      <c r="K9" s="26">
        <v>6082628.9199999999</v>
      </c>
      <c r="L9" s="26">
        <v>5060145.33</v>
      </c>
      <c r="M9" s="26">
        <v>6639176.9800000004</v>
      </c>
      <c r="N9" s="26">
        <f>SUM(B9:M9)</f>
        <v>78821379.810000002</v>
      </c>
    </row>
    <row r="10" spans="1:14" s="23" customFormat="1" ht="15.75" x14ac:dyDescent="0.25">
      <c r="A10" s="13" t="s">
        <v>6</v>
      </c>
      <c r="B10" s="34">
        <f>'01 2014'!B10:C10</f>
        <v>79417</v>
      </c>
      <c r="C10" s="34">
        <v>59570</v>
      </c>
      <c r="D10" s="34">
        <v>65606</v>
      </c>
      <c r="E10" s="34">
        <v>64309</v>
      </c>
      <c r="F10" s="34">
        <v>59424</v>
      </c>
      <c r="G10" s="34">
        <v>68467</v>
      </c>
      <c r="H10" s="34">
        <v>94500</v>
      </c>
      <c r="I10" s="34">
        <v>76888</v>
      </c>
      <c r="J10" s="34">
        <v>84063</v>
      </c>
      <c r="K10" s="34">
        <v>68185</v>
      </c>
      <c r="L10" s="34">
        <v>57042</v>
      </c>
      <c r="M10" s="34">
        <v>73681</v>
      </c>
      <c r="N10" s="25">
        <f t="shared" ref="N10:N12" si="0">SUM(B10:M10)</f>
        <v>851152</v>
      </c>
    </row>
    <row r="11" spans="1:14" s="23" customFormat="1" ht="15.75" x14ac:dyDescent="0.25">
      <c r="A11" s="1"/>
      <c r="B11" s="22"/>
      <c r="C11" s="22"/>
      <c r="D11" s="22"/>
      <c r="E11" s="22"/>
      <c r="F11" s="22"/>
      <c r="G11" s="22"/>
      <c r="H11" s="9"/>
      <c r="I11" s="9"/>
      <c r="J11" s="9"/>
      <c r="K11" s="9"/>
      <c r="L11" s="9"/>
      <c r="M11" s="9"/>
      <c r="N11" s="24">
        <f t="shared" si="0"/>
        <v>0</v>
      </c>
    </row>
    <row r="12" spans="1:14" s="23" customFormat="1" ht="31.5" customHeight="1" x14ac:dyDescent="0.25">
      <c r="A12" s="2" t="s">
        <v>8</v>
      </c>
      <c r="B12" s="27">
        <f t="shared" ref="B12:M12" si="1">SUM(B9-B11)</f>
        <v>7733605.6100000003</v>
      </c>
      <c r="C12" s="27">
        <f t="shared" si="1"/>
        <v>5624561.5199999996</v>
      </c>
      <c r="D12" s="27">
        <f t="shared" si="1"/>
        <v>6570664.2400000002</v>
      </c>
      <c r="E12" s="27">
        <f t="shared" si="1"/>
        <v>6467759.6399999997</v>
      </c>
      <c r="F12" s="27">
        <f t="shared" si="1"/>
        <v>5904258.4400000004</v>
      </c>
      <c r="G12" s="27">
        <f>SUM(G9-G11)</f>
        <v>5956626.0099999998</v>
      </c>
      <c r="H12" s="10">
        <f t="shared" si="1"/>
        <v>8518606.7400000002</v>
      </c>
      <c r="I12" s="10">
        <f t="shared" si="1"/>
        <v>6867249.8799999999</v>
      </c>
      <c r="J12" s="10">
        <f t="shared" si="1"/>
        <v>7396096.5</v>
      </c>
      <c r="K12" s="10">
        <f t="shared" si="1"/>
        <v>6082628.9199999999</v>
      </c>
      <c r="L12" s="10">
        <f t="shared" si="1"/>
        <v>5060145.33</v>
      </c>
      <c r="M12" s="10">
        <f t="shared" si="1"/>
        <v>6639176.9800000004</v>
      </c>
      <c r="N12" s="73">
        <f t="shared" si="0"/>
        <v>78821379.810000002</v>
      </c>
    </row>
    <row r="13" spans="1:14" ht="15.75" x14ac:dyDescent="0.25">
      <c r="A13" s="36"/>
      <c r="B13" s="36"/>
    </row>
    <row r="14" spans="1:14" ht="30" customHeight="1" x14ac:dyDescent="0.25">
      <c r="A14" s="39" t="s">
        <v>9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15" spans="1:14" ht="31.5" customHeight="1" x14ac:dyDescent="0.25">
      <c r="A15" s="42" t="s">
        <v>10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14" s="23" customFormat="1" ht="15.75" x14ac:dyDescent="0.25">
      <c r="A16" s="14" t="s">
        <v>30</v>
      </c>
      <c r="B16" s="4" t="s">
        <v>13</v>
      </c>
      <c r="C16" s="4" t="s">
        <v>14</v>
      </c>
      <c r="D16" s="4" t="s">
        <v>15</v>
      </c>
      <c r="E16" s="4" t="s">
        <v>16</v>
      </c>
      <c r="F16" s="4" t="s">
        <v>12</v>
      </c>
      <c r="G16" s="4" t="s">
        <v>18</v>
      </c>
      <c r="H16" s="4" t="s">
        <v>19</v>
      </c>
      <c r="I16" s="4" t="s">
        <v>20</v>
      </c>
      <c r="J16" s="4" t="s">
        <v>21</v>
      </c>
      <c r="K16" s="4" t="s">
        <v>22</v>
      </c>
      <c r="L16" s="4" t="s">
        <v>23</v>
      </c>
      <c r="M16" s="4" t="s">
        <v>24</v>
      </c>
      <c r="N16" s="4" t="s">
        <v>25</v>
      </c>
    </row>
    <row r="17" spans="1:15" s="23" customFormat="1" ht="15.75" x14ac:dyDescent="0.25">
      <c r="A17" s="19" t="s">
        <v>17</v>
      </c>
      <c r="B17" s="22">
        <f>'01 2014'!B17:C17</f>
        <v>2281538.9500000002</v>
      </c>
      <c r="C17" s="22">
        <v>2575699.91</v>
      </c>
      <c r="D17" s="22">
        <v>278536.5</v>
      </c>
      <c r="E17" s="22">
        <v>642204.21</v>
      </c>
      <c r="F17" s="22">
        <v>2459404.2599999998</v>
      </c>
      <c r="G17" s="22">
        <v>1818405.48</v>
      </c>
      <c r="H17" s="22">
        <v>761201.75</v>
      </c>
      <c r="I17" s="22">
        <v>2217041.17</v>
      </c>
      <c r="J17" s="22">
        <v>2458232.2000000002</v>
      </c>
      <c r="K17" s="22">
        <v>1075754.8</v>
      </c>
      <c r="L17" s="22">
        <v>1298857.94</v>
      </c>
      <c r="M17" s="22">
        <v>338263.52</v>
      </c>
      <c r="N17" s="28">
        <f>SUM(B17:M17)</f>
        <v>18205140.690000001</v>
      </c>
    </row>
    <row r="18" spans="1:15" s="23" customFormat="1" ht="15.75" x14ac:dyDescent="0.25">
      <c r="A18" s="15" t="s">
        <v>0</v>
      </c>
      <c r="B18" s="22">
        <f>'01 2014'!B18:C18</f>
        <v>3275654.08</v>
      </c>
      <c r="C18" s="22">
        <v>3195125.67</v>
      </c>
      <c r="D18" s="22">
        <v>1306437.17</v>
      </c>
      <c r="E18" s="22">
        <v>3632517.35</v>
      </c>
      <c r="F18" s="22">
        <v>3614618.27</v>
      </c>
      <c r="G18" s="22">
        <v>3334517.93</v>
      </c>
      <c r="H18" s="22">
        <v>1466464.55</v>
      </c>
      <c r="I18" s="22">
        <v>899302.83</v>
      </c>
      <c r="J18" s="22">
        <v>954290.28</v>
      </c>
      <c r="K18" s="22">
        <v>1769709.65</v>
      </c>
      <c r="L18" s="22">
        <v>561499.81999999995</v>
      </c>
      <c r="M18" s="22">
        <v>1649612.1</v>
      </c>
      <c r="N18" s="28">
        <f t="shared" ref="N18:N21" si="2">SUM(B18:M18)</f>
        <v>25659749.699999999</v>
      </c>
    </row>
    <row r="19" spans="1:15" s="23" customFormat="1" ht="15.75" x14ac:dyDescent="0.25">
      <c r="A19" s="15" t="s">
        <v>1</v>
      </c>
      <c r="B19" s="22">
        <f>'01 2014'!B19:C19</f>
        <v>6050051.46</v>
      </c>
      <c r="C19" s="22">
        <v>3144640.59</v>
      </c>
      <c r="D19" s="22">
        <v>3685776.06</v>
      </c>
      <c r="E19" s="22">
        <v>5209123.42</v>
      </c>
      <c r="F19" s="22">
        <v>6693520.6699999999</v>
      </c>
      <c r="G19" s="22">
        <v>4599531.93</v>
      </c>
      <c r="H19" s="22">
        <v>3135885.58</v>
      </c>
      <c r="I19" s="22">
        <v>1698692.63</v>
      </c>
      <c r="J19" s="22">
        <v>3043645.06</v>
      </c>
      <c r="K19" s="22">
        <v>3509452.19</v>
      </c>
      <c r="L19" s="22">
        <v>3095289.36</v>
      </c>
      <c r="M19" s="22">
        <v>3653963.07</v>
      </c>
      <c r="N19" s="28">
        <f t="shared" si="2"/>
        <v>47519572.020000003</v>
      </c>
    </row>
    <row r="20" spans="1:15" s="23" customFormat="1" ht="15.75" x14ac:dyDescent="0.25">
      <c r="A20" s="15" t="s">
        <v>2</v>
      </c>
      <c r="B20" s="22">
        <f>'01 2014'!B20:C20</f>
        <v>681704.07</v>
      </c>
      <c r="C20" s="22">
        <v>462321.9</v>
      </c>
      <c r="D20" s="22">
        <v>403920.45</v>
      </c>
      <c r="E20" s="22">
        <v>427316.85</v>
      </c>
      <c r="F20" s="22">
        <v>471427</v>
      </c>
      <c r="G20" s="22">
        <v>533324.48</v>
      </c>
      <c r="H20" s="22">
        <v>506719.2</v>
      </c>
      <c r="I20" s="22">
        <v>395110.2</v>
      </c>
      <c r="J20" s="22">
        <v>406587.3</v>
      </c>
      <c r="K20" s="22">
        <v>356980.71</v>
      </c>
      <c r="L20" s="22">
        <v>302804.39</v>
      </c>
      <c r="M20" s="22">
        <v>430234.72</v>
      </c>
      <c r="N20" s="28">
        <f t="shared" si="2"/>
        <v>5378451.2699999996</v>
      </c>
    </row>
    <row r="21" spans="1:15" s="23" customFormat="1" ht="30" customHeight="1" x14ac:dyDescent="0.25">
      <c r="A21" s="16" t="s">
        <v>11</v>
      </c>
      <c r="B21" s="17">
        <f>SUM(B17:B20)</f>
        <v>12288948.560000001</v>
      </c>
      <c r="C21" s="17">
        <f>SUM(C17:C20)</f>
        <v>9377788.0700000003</v>
      </c>
      <c r="D21" s="17">
        <f t="shared" ref="D21:M21" si="3">SUM(D17:D20)</f>
        <v>5674670.1800000006</v>
      </c>
      <c r="E21" s="17">
        <f t="shared" si="3"/>
        <v>9911161.8300000001</v>
      </c>
      <c r="F21" s="17">
        <f t="shared" si="3"/>
        <v>13238970.199999999</v>
      </c>
      <c r="G21" s="17">
        <f t="shared" si="3"/>
        <v>10285779.82</v>
      </c>
      <c r="H21" s="17">
        <f t="shared" si="3"/>
        <v>5870271.0800000001</v>
      </c>
      <c r="I21" s="17">
        <f t="shared" si="3"/>
        <v>5210146.83</v>
      </c>
      <c r="J21" s="17">
        <f t="shared" si="3"/>
        <v>6862754.8400000008</v>
      </c>
      <c r="K21" s="8">
        <f t="shared" si="3"/>
        <v>6711897.3500000006</v>
      </c>
      <c r="L21" s="8">
        <f t="shared" si="3"/>
        <v>5258451.5099999988</v>
      </c>
      <c r="M21" s="8">
        <f t="shared" si="3"/>
        <v>6072073.4099999992</v>
      </c>
      <c r="N21" s="32">
        <f t="shared" si="2"/>
        <v>96762913.680000007</v>
      </c>
      <c r="O21" s="33"/>
    </row>
    <row r="22" spans="1:15" x14ac:dyDescent="0.25">
      <c r="A22" s="35"/>
      <c r="B22" s="35"/>
      <c r="C22" s="18"/>
      <c r="D22" s="18"/>
      <c r="E22" s="18"/>
      <c r="F22" s="18"/>
      <c r="G22" s="18"/>
      <c r="H22" s="18"/>
      <c r="I22" s="18"/>
      <c r="J22" s="18"/>
      <c r="N22" s="18"/>
    </row>
    <row r="23" spans="1:15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</row>
    <row r="24" spans="1:15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18"/>
    </row>
    <row r="25" spans="1:15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</row>
    <row r="26" spans="1:15" ht="31.5" customHeight="1" x14ac:dyDescent="0.25">
      <c r="A26" s="45" t="s">
        <v>29</v>
      </c>
      <c r="B26" s="46"/>
      <c r="C26" s="47"/>
      <c r="D26" s="18"/>
      <c r="E26" s="18"/>
      <c r="F26" s="18"/>
      <c r="G26" s="18"/>
      <c r="H26" s="18"/>
      <c r="I26" s="18"/>
      <c r="J26" s="18"/>
    </row>
    <row r="27" spans="1:15" ht="33" customHeight="1" x14ac:dyDescent="0.25">
      <c r="A27" s="19" t="s">
        <v>17</v>
      </c>
      <c r="B27" s="44">
        <f>N17</f>
        <v>18205140.690000001</v>
      </c>
      <c r="C27" s="44"/>
      <c r="D27" s="18"/>
      <c r="E27" s="18"/>
      <c r="F27" s="18"/>
      <c r="G27" s="18"/>
      <c r="H27" s="18"/>
      <c r="I27" s="18"/>
      <c r="J27" s="18"/>
    </row>
    <row r="28" spans="1:15" ht="28.5" customHeight="1" x14ac:dyDescent="0.25">
      <c r="A28" s="19" t="s">
        <v>0</v>
      </c>
      <c r="B28" s="44">
        <f>N18</f>
        <v>25659749.699999999</v>
      </c>
      <c r="C28" s="44"/>
      <c r="D28" s="18"/>
      <c r="E28" s="18"/>
      <c r="F28" s="18"/>
      <c r="G28" s="18"/>
      <c r="H28" s="18"/>
      <c r="I28" s="18"/>
      <c r="J28" s="18"/>
    </row>
    <row r="29" spans="1:15" ht="31.5" customHeight="1" x14ac:dyDescent="0.25">
      <c r="A29" s="19" t="s">
        <v>1</v>
      </c>
      <c r="B29" s="44">
        <f>N19</f>
        <v>47519572.020000003</v>
      </c>
      <c r="C29" s="44"/>
      <c r="D29" s="18"/>
      <c r="E29" s="18"/>
      <c r="F29" s="18"/>
      <c r="G29" s="18"/>
      <c r="H29" s="18"/>
      <c r="I29" s="18"/>
      <c r="J29" s="18"/>
    </row>
    <row r="30" spans="1:15" ht="30.75" customHeight="1" x14ac:dyDescent="0.25">
      <c r="A30" s="19" t="s">
        <v>2</v>
      </c>
      <c r="B30" s="44">
        <f>N20</f>
        <v>5378451.2699999996</v>
      </c>
      <c r="C30" s="44"/>
      <c r="D30" s="18"/>
      <c r="E30" s="18"/>
      <c r="F30" s="18"/>
      <c r="G30" s="18"/>
      <c r="H30" s="18"/>
      <c r="I30" s="18"/>
      <c r="J30" s="18"/>
    </row>
    <row r="31" spans="1:15" ht="33" customHeight="1" x14ac:dyDescent="0.25">
      <c r="A31" s="20" t="s">
        <v>26</v>
      </c>
      <c r="B31" s="48">
        <f>B27+B28+B29+B30</f>
        <v>96762913.679999992</v>
      </c>
      <c r="C31" s="48"/>
      <c r="D31" s="18"/>
      <c r="E31" s="18"/>
      <c r="F31" s="18"/>
      <c r="G31" s="18"/>
      <c r="H31" s="18"/>
      <c r="I31" s="18"/>
      <c r="J31" s="18"/>
    </row>
  </sheetData>
  <mergeCells count="16">
    <mergeCell ref="B27:C27"/>
    <mergeCell ref="B28:C28"/>
    <mergeCell ref="B29:C29"/>
    <mergeCell ref="A26:C26"/>
    <mergeCell ref="B31:C31"/>
    <mergeCell ref="B30:C30"/>
    <mergeCell ref="A22:B22"/>
    <mergeCell ref="A13:B13"/>
    <mergeCell ref="A1:B1"/>
    <mergeCell ref="A4:B4"/>
    <mergeCell ref="A6:B6"/>
    <mergeCell ref="A7:N7"/>
    <mergeCell ref="A2:N3"/>
    <mergeCell ref="A5:N5"/>
    <mergeCell ref="A14:N14"/>
    <mergeCell ref="A15:N15"/>
  </mergeCells>
  <pageMargins left="0.25" right="0.25" top="0.75" bottom="0.75" header="0.3" footer="0.3"/>
  <pageSetup paperSize="9" scale="5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showGridLines="0" workbookViewId="0">
      <selection activeCell="B9" sqref="B9:C9"/>
    </sheetView>
  </sheetViews>
  <sheetFormatPr defaultRowHeight="15" x14ac:dyDescent="0.25"/>
  <cols>
    <col min="1" max="1" width="48.42578125" bestFit="1" customWidth="1"/>
    <col min="2" max="2" width="26.140625" customWidth="1"/>
    <col min="3" max="3" width="11.140625" customWidth="1"/>
    <col min="4" max="4" width="16.85546875" bestFit="1" customWidth="1"/>
    <col min="5" max="5" width="10.5703125" bestFit="1" customWidth="1"/>
  </cols>
  <sheetData>
    <row r="1" spans="1:3" ht="57" customHeight="1" x14ac:dyDescent="0.25">
      <c r="A1" s="37"/>
      <c r="B1" s="37"/>
      <c r="C1" s="37"/>
    </row>
    <row r="2" spans="1:3" ht="37.5" customHeight="1" x14ac:dyDescent="0.25">
      <c r="A2" s="54" t="s">
        <v>27</v>
      </c>
      <c r="B2" s="54"/>
      <c r="C2" s="54"/>
    </row>
    <row r="3" spans="1:3" ht="15" customHeight="1" x14ac:dyDescent="0.25">
      <c r="A3" s="54"/>
      <c r="B3" s="54"/>
      <c r="C3" s="54"/>
    </row>
    <row r="4" spans="1:3" x14ac:dyDescent="0.25">
      <c r="A4" s="37"/>
      <c r="B4" s="37"/>
      <c r="C4" s="37"/>
    </row>
    <row r="5" spans="1:3" ht="15.75" x14ac:dyDescent="0.25">
      <c r="A5" s="38" t="s">
        <v>3</v>
      </c>
      <c r="B5" s="38"/>
      <c r="C5" s="38"/>
    </row>
    <row r="6" spans="1:3" ht="15.75" x14ac:dyDescent="0.25">
      <c r="A6" s="38"/>
      <c r="B6" s="38"/>
      <c r="C6" s="38"/>
    </row>
    <row r="7" spans="1:3" ht="31.5" customHeight="1" x14ac:dyDescent="0.25">
      <c r="A7" s="51" t="s">
        <v>4</v>
      </c>
      <c r="B7" s="52"/>
      <c r="C7" s="53"/>
    </row>
    <row r="8" spans="1:3" ht="15.75" x14ac:dyDescent="0.25">
      <c r="A8" s="5" t="s">
        <v>30</v>
      </c>
      <c r="B8" s="60" t="s">
        <v>21</v>
      </c>
      <c r="C8" s="61"/>
    </row>
    <row r="9" spans="1:3" ht="15.75" x14ac:dyDescent="0.25">
      <c r="A9" s="12" t="s">
        <v>7</v>
      </c>
      <c r="B9" s="55">
        <v>7396096.5899999999</v>
      </c>
      <c r="C9" s="55"/>
    </row>
    <row r="10" spans="1:3" ht="15.75" x14ac:dyDescent="0.25">
      <c r="A10" s="13" t="s">
        <v>6</v>
      </c>
      <c r="B10" s="56">
        <v>84063</v>
      </c>
      <c r="C10" s="57"/>
    </row>
    <row r="11" spans="1:3" ht="15.75" x14ac:dyDescent="0.25">
      <c r="A11" s="1"/>
      <c r="B11" s="58">
        <v>0</v>
      </c>
      <c r="C11" s="58"/>
    </row>
    <row r="12" spans="1:3" ht="31.5" customHeight="1" x14ac:dyDescent="0.25">
      <c r="A12" s="2" t="s">
        <v>8</v>
      </c>
      <c r="B12" s="59">
        <f>SUM(B9-B11)</f>
        <v>7396096.5899999999</v>
      </c>
      <c r="C12" s="59"/>
    </row>
    <row r="13" spans="1:3" ht="15.75" x14ac:dyDescent="0.25">
      <c r="A13" s="36"/>
      <c r="B13" s="36"/>
      <c r="C13" s="36"/>
    </row>
    <row r="14" spans="1:3" ht="30" customHeight="1" x14ac:dyDescent="0.25">
      <c r="A14" s="51" t="s">
        <v>9</v>
      </c>
      <c r="B14" s="52"/>
      <c r="C14" s="53"/>
    </row>
    <row r="15" spans="1:3" ht="15.75" x14ac:dyDescent="0.25">
      <c r="A15" s="5" t="s">
        <v>30</v>
      </c>
      <c r="B15" s="60" t="str">
        <f>B8</f>
        <v>SETEMBRO</v>
      </c>
      <c r="C15" s="61"/>
    </row>
    <row r="16" spans="1:3" ht="15.75" x14ac:dyDescent="0.25">
      <c r="A16" s="64" t="s">
        <v>10</v>
      </c>
      <c r="B16" s="65"/>
      <c r="C16" s="66"/>
    </row>
    <row r="17" spans="1:5" ht="15.75" x14ac:dyDescent="0.25">
      <c r="A17" s="1" t="s">
        <v>17</v>
      </c>
      <c r="B17" s="67">
        <v>2458232.2000000002</v>
      </c>
      <c r="C17" s="67"/>
      <c r="E17" s="7"/>
    </row>
    <row r="18" spans="1:5" ht="15.75" x14ac:dyDescent="0.25">
      <c r="A18" s="1" t="s">
        <v>0</v>
      </c>
      <c r="B18" s="67">
        <v>954290.28</v>
      </c>
      <c r="C18" s="67"/>
      <c r="E18" s="7"/>
    </row>
    <row r="19" spans="1:5" ht="15.75" x14ac:dyDescent="0.25">
      <c r="A19" s="1" t="s">
        <v>1</v>
      </c>
      <c r="B19" s="67">
        <v>3043645.06</v>
      </c>
      <c r="C19" s="67"/>
    </row>
    <row r="20" spans="1:5" ht="15.75" x14ac:dyDescent="0.25">
      <c r="A20" s="1" t="s">
        <v>2</v>
      </c>
      <c r="B20" s="67">
        <v>406587.3</v>
      </c>
      <c r="C20" s="67"/>
    </row>
    <row r="21" spans="1:5" ht="30" customHeight="1" x14ac:dyDescent="0.25">
      <c r="A21" s="2" t="s">
        <v>11</v>
      </c>
      <c r="B21" s="68">
        <f>SUM(B17:B20)</f>
        <v>6862754.8400000008</v>
      </c>
      <c r="C21" s="68"/>
      <c r="D21" s="6"/>
    </row>
    <row r="22" spans="1:5" x14ac:dyDescent="0.25">
      <c r="A22" s="63"/>
      <c r="B22" s="63"/>
      <c r="C22" s="63"/>
    </row>
    <row r="23" spans="1:5" x14ac:dyDescent="0.25">
      <c r="A23" s="69"/>
      <c r="B23" s="69"/>
      <c r="C23" s="69"/>
    </row>
    <row r="24" spans="1:5" ht="15.75" thickBot="1" x14ac:dyDescent="0.3">
      <c r="A24" s="21"/>
      <c r="B24" s="21"/>
      <c r="C24" s="21"/>
    </row>
    <row r="28" spans="1:5" x14ac:dyDescent="0.25">
      <c r="A28" s="62" t="s">
        <v>28</v>
      </c>
      <c r="B28" s="62"/>
      <c r="C28" s="62"/>
    </row>
    <row r="29" spans="1:5" ht="15.75" x14ac:dyDescent="0.25">
      <c r="A29" s="1" t="s">
        <v>17</v>
      </c>
      <c r="B29" s="49">
        <f>B17</f>
        <v>2458232.2000000002</v>
      </c>
      <c r="C29" s="50"/>
    </row>
    <row r="30" spans="1:5" ht="15.75" x14ac:dyDescent="0.25">
      <c r="A30" s="1" t="s">
        <v>0</v>
      </c>
      <c r="B30" s="49">
        <f t="shared" ref="B30:B32" si="0">B18</f>
        <v>954290.28</v>
      </c>
      <c r="C30" s="50"/>
    </row>
    <row r="31" spans="1:5" ht="15.75" x14ac:dyDescent="0.25">
      <c r="A31" s="1" t="s">
        <v>1</v>
      </c>
      <c r="B31" s="49">
        <f t="shared" si="0"/>
        <v>3043645.06</v>
      </c>
      <c r="C31" s="50"/>
    </row>
    <row r="32" spans="1:5" ht="15.75" x14ac:dyDescent="0.25">
      <c r="A32" s="1" t="s">
        <v>2</v>
      </c>
      <c r="B32" s="49">
        <f t="shared" si="0"/>
        <v>406587.3</v>
      </c>
      <c r="C32" s="50"/>
    </row>
  </sheetData>
  <mergeCells count="27">
    <mergeCell ref="A7:C7"/>
    <mergeCell ref="A1:C1"/>
    <mergeCell ref="A2:C3"/>
    <mergeCell ref="A4:C4"/>
    <mergeCell ref="A5:C5"/>
    <mergeCell ref="A6:C6"/>
    <mergeCell ref="B19:C19"/>
    <mergeCell ref="B8:C8"/>
    <mergeCell ref="B9:C9"/>
    <mergeCell ref="B10:C10"/>
    <mergeCell ref="B11:C11"/>
    <mergeCell ref="B12:C12"/>
    <mergeCell ref="A13:C13"/>
    <mergeCell ref="A14:C14"/>
    <mergeCell ref="B15:C15"/>
    <mergeCell ref="A16:C16"/>
    <mergeCell ref="B17:C17"/>
    <mergeCell ref="B18:C18"/>
    <mergeCell ref="B30:C30"/>
    <mergeCell ref="B31:C31"/>
    <mergeCell ref="B32:C32"/>
    <mergeCell ref="B20:C20"/>
    <mergeCell ref="B21:C21"/>
    <mergeCell ref="A22:C22"/>
    <mergeCell ref="A23:C23"/>
    <mergeCell ref="A28:C28"/>
    <mergeCell ref="B29:C2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showGridLines="0" workbookViewId="0">
      <selection activeCell="F12" sqref="F12"/>
    </sheetView>
  </sheetViews>
  <sheetFormatPr defaultRowHeight="15" x14ac:dyDescent="0.25"/>
  <cols>
    <col min="1" max="1" width="48.42578125" bestFit="1" customWidth="1"/>
    <col min="2" max="2" width="26.140625" customWidth="1"/>
    <col min="3" max="3" width="11.140625" customWidth="1"/>
    <col min="4" max="4" width="16.85546875" bestFit="1" customWidth="1"/>
    <col min="5" max="5" width="10.5703125" bestFit="1" customWidth="1"/>
  </cols>
  <sheetData>
    <row r="1" spans="1:3" ht="57" customHeight="1" x14ac:dyDescent="0.25">
      <c r="A1" s="37"/>
      <c r="B1" s="37"/>
      <c r="C1" s="37"/>
    </row>
    <row r="2" spans="1:3" ht="37.5" customHeight="1" x14ac:dyDescent="0.25">
      <c r="A2" s="54" t="s">
        <v>27</v>
      </c>
      <c r="B2" s="54"/>
      <c r="C2" s="54"/>
    </row>
    <row r="3" spans="1:3" ht="15" customHeight="1" x14ac:dyDescent="0.25">
      <c r="A3" s="54"/>
      <c r="B3" s="54"/>
      <c r="C3" s="54"/>
    </row>
    <row r="4" spans="1:3" x14ac:dyDescent="0.25">
      <c r="A4" s="37"/>
      <c r="B4" s="37"/>
      <c r="C4" s="37"/>
    </row>
    <row r="5" spans="1:3" ht="15.75" x14ac:dyDescent="0.25">
      <c r="A5" s="38" t="s">
        <v>3</v>
      </c>
      <c r="B5" s="38"/>
      <c r="C5" s="38"/>
    </row>
    <row r="6" spans="1:3" ht="15.75" x14ac:dyDescent="0.25">
      <c r="A6" s="38"/>
      <c r="B6" s="38"/>
      <c r="C6" s="38"/>
    </row>
    <row r="7" spans="1:3" ht="31.5" customHeight="1" x14ac:dyDescent="0.25">
      <c r="A7" s="51" t="s">
        <v>4</v>
      </c>
      <c r="B7" s="52"/>
      <c r="C7" s="53"/>
    </row>
    <row r="8" spans="1:3" ht="15.75" x14ac:dyDescent="0.25">
      <c r="A8" s="5" t="s">
        <v>30</v>
      </c>
      <c r="B8" s="60" t="s">
        <v>22</v>
      </c>
      <c r="C8" s="61"/>
    </row>
    <row r="9" spans="1:3" ht="15.75" x14ac:dyDescent="0.25">
      <c r="A9" s="12" t="s">
        <v>7</v>
      </c>
      <c r="B9" s="55">
        <v>6082628.9199999999</v>
      </c>
      <c r="C9" s="55"/>
    </row>
    <row r="10" spans="1:3" ht="15.75" x14ac:dyDescent="0.25">
      <c r="A10" s="13" t="s">
        <v>6</v>
      </c>
      <c r="B10" s="56">
        <v>68185</v>
      </c>
      <c r="C10" s="57"/>
    </row>
    <row r="11" spans="1:3" ht="15.75" x14ac:dyDescent="0.25">
      <c r="A11" s="1"/>
      <c r="B11" s="58">
        <v>0</v>
      </c>
      <c r="C11" s="58"/>
    </row>
    <row r="12" spans="1:3" ht="31.5" customHeight="1" x14ac:dyDescent="0.25">
      <c r="A12" s="2" t="s">
        <v>8</v>
      </c>
      <c r="B12" s="59">
        <f>SUM(B9-B11)</f>
        <v>6082628.9199999999</v>
      </c>
      <c r="C12" s="59"/>
    </row>
    <row r="13" spans="1:3" ht="15.75" x14ac:dyDescent="0.25">
      <c r="A13" s="36"/>
      <c r="B13" s="36"/>
      <c r="C13" s="36"/>
    </row>
    <row r="14" spans="1:3" ht="30" customHeight="1" x14ac:dyDescent="0.25">
      <c r="A14" s="51" t="s">
        <v>9</v>
      </c>
      <c r="B14" s="52"/>
      <c r="C14" s="53"/>
    </row>
    <row r="15" spans="1:3" ht="15.75" x14ac:dyDescent="0.25">
      <c r="A15" s="5" t="s">
        <v>30</v>
      </c>
      <c r="B15" s="60" t="str">
        <f>B8</f>
        <v>OUTUBRO</v>
      </c>
      <c r="C15" s="61"/>
    </row>
    <row r="16" spans="1:3" ht="15.75" x14ac:dyDescent="0.25">
      <c r="A16" s="64" t="s">
        <v>10</v>
      </c>
      <c r="B16" s="65"/>
      <c r="C16" s="66"/>
    </row>
    <row r="17" spans="1:5" ht="15.75" x14ac:dyDescent="0.25">
      <c r="A17" s="1" t="s">
        <v>17</v>
      </c>
      <c r="B17" s="67">
        <v>1075754.8</v>
      </c>
      <c r="C17" s="67"/>
      <c r="E17" s="7"/>
    </row>
    <row r="18" spans="1:5" ht="15.75" x14ac:dyDescent="0.25">
      <c r="A18" s="1" t="s">
        <v>0</v>
      </c>
      <c r="B18" s="67">
        <v>1769709.65</v>
      </c>
      <c r="C18" s="67"/>
      <c r="E18" s="7"/>
    </row>
    <row r="19" spans="1:5" ht="15.75" x14ac:dyDescent="0.25">
      <c r="A19" s="1" t="s">
        <v>1</v>
      </c>
      <c r="B19" s="67">
        <v>3509452.19</v>
      </c>
      <c r="C19" s="67"/>
    </row>
    <row r="20" spans="1:5" ht="15.75" x14ac:dyDescent="0.25">
      <c r="A20" s="1" t="s">
        <v>2</v>
      </c>
      <c r="B20" s="67">
        <v>356980.71</v>
      </c>
      <c r="C20" s="67"/>
    </row>
    <row r="21" spans="1:5" ht="30" customHeight="1" x14ac:dyDescent="0.25">
      <c r="A21" s="2" t="s">
        <v>11</v>
      </c>
      <c r="B21" s="68">
        <f>SUM(B17:B20)</f>
        <v>6711897.3500000006</v>
      </c>
      <c r="C21" s="68"/>
      <c r="D21" s="6"/>
    </row>
    <row r="22" spans="1:5" x14ac:dyDescent="0.25">
      <c r="A22" s="63"/>
      <c r="B22" s="63"/>
      <c r="C22" s="63"/>
    </row>
    <row r="23" spans="1:5" x14ac:dyDescent="0.25">
      <c r="A23" s="69"/>
      <c r="B23" s="69"/>
      <c r="C23" s="69"/>
    </row>
    <row r="24" spans="1:5" ht="15.75" thickBot="1" x14ac:dyDescent="0.3">
      <c r="A24" s="21"/>
      <c r="B24" s="21"/>
      <c r="C24" s="21"/>
    </row>
    <row r="28" spans="1:5" x14ac:dyDescent="0.25">
      <c r="A28" s="62" t="s">
        <v>28</v>
      </c>
      <c r="B28" s="62"/>
      <c r="C28" s="62"/>
    </row>
    <row r="29" spans="1:5" ht="15.75" x14ac:dyDescent="0.25">
      <c r="A29" s="1" t="s">
        <v>17</v>
      </c>
      <c r="B29" s="49">
        <f>B17</f>
        <v>1075754.8</v>
      </c>
      <c r="C29" s="50"/>
    </row>
    <row r="30" spans="1:5" ht="15.75" x14ac:dyDescent="0.25">
      <c r="A30" s="1" t="s">
        <v>0</v>
      </c>
      <c r="B30" s="49">
        <f t="shared" ref="B30:B32" si="0">B18</f>
        <v>1769709.65</v>
      </c>
      <c r="C30" s="50"/>
    </row>
    <row r="31" spans="1:5" ht="15.75" x14ac:dyDescent="0.25">
      <c r="A31" s="1" t="s">
        <v>1</v>
      </c>
      <c r="B31" s="49">
        <f t="shared" si="0"/>
        <v>3509452.19</v>
      </c>
      <c r="C31" s="50"/>
    </row>
    <row r="32" spans="1:5" ht="15.75" x14ac:dyDescent="0.25">
      <c r="A32" s="1" t="s">
        <v>2</v>
      </c>
      <c r="B32" s="49">
        <f t="shared" si="0"/>
        <v>356980.71</v>
      </c>
      <c r="C32" s="50"/>
    </row>
  </sheetData>
  <mergeCells count="27">
    <mergeCell ref="A7:C7"/>
    <mergeCell ref="A1:C1"/>
    <mergeCell ref="A2:C3"/>
    <mergeCell ref="A4:C4"/>
    <mergeCell ref="A5:C5"/>
    <mergeCell ref="A6:C6"/>
    <mergeCell ref="B19:C19"/>
    <mergeCell ref="B8:C8"/>
    <mergeCell ref="B9:C9"/>
    <mergeCell ref="B10:C10"/>
    <mergeCell ref="B11:C11"/>
    <mergeCell ref="B12:C12"/>
    <mergeCell ref="A13:C13"/>
    <mergeCell ref="A14:C14"/>
    <mergeCell ref="B15:C15"/>
    <mergeCell ref="A16:C16"/>
    <mergeCell ref="B17:C17"/>
    <mergeCell ref="B18:C18"/>
    <mergeCell ref="B30:C30"/>
    <mergeCell ref="B31:C31"/>
    <mergeCell ref="B32:C32"/>
    <mergeCell ref="B20:C20"/>
    <mergeCell ref="B21:C21"/>
    <mergeCell ref="A22:C22"/>
    <mergeCell ref="A23:C23"/>
    <mergeCell ref="A28:C28"/>
    <mergeCell ref="B29:C2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showGridLines="0" workbookViewId="0">
      <selection activeCell="B20" sqref="B20:C20"/>
    </sheetView>
  </sheetViews>
  <sheetFormatPr defaultRowHeight="15" x14ac:dyDescent="0.25"/>
  <cols>
    <col min="1" max="1" width="48.42578125" bestFit="1" customWidth="1"/>
    <col min="2" max="2" width="26.140625" customWidth="1"/>
    <col min="3" max="3" width="11.140625" customWidth="1"/>
    <col min="4" max="4" width="16.85546875" bestFit="1" customWidth="1"/>
    <col min="5" max="5" width="10.5703125" bestFit="1" customWidth="1"/>
  </cols>
  <sheetData>
    <row r="1" spans="1:3" ht="57" customHeight="1" x14ac:dyDescent="0.25">
      <c r="A1" s="37"/>
      <c r="B1" s="37"/>
      <c r="C1" s="37"/>
    </row>
    <row r="2" spans="1:3" ht="37.5" customHeight="1" x14ac:dyDescent="0.25">
      <c r="A2" s="54" t="s">
        <v>27</v>
      </c>
      <c r="B2" s="54"/>
      <c r="C2" s="54"/>
    </row>
    <row r="3" spans="1:3" ht="15" customHeight="1" x14ac:dyDescent="0.25">
      <c r="A3" s="54"/>
      <c r="B3" s="54"/>
      <c r="C3" s="54"/>
    </row>
    <row r="4" spans="1:3" x14ac:dyDescent="0.25">
      <c r="A4" s="37"/>
      <c r="B4" s="37"/>
      <c r="C4" s="37"/>
    </row>
    <row r="5" spans="1:3" ht="15.75" x14ac:dyDescent="0.25">
      <c r="A5" s="38" t="s">
        <v>3</v>
      </c>
      <c r="B5" s="38"/>
      <c r="C5" s="38"/>
    </row>
    <row r="6" spans="1:3" ht="15.75" x14ac:dyDescent="0.25">
      <c r="A6" s="38"/>
      <c r="B6" s="38"/>
      <c r="C6" s="38"/>
    </row>
    <row r="7" spans="1:3" ht="31.5" customHeight="1" x14ac:dyDescent="0.25">
      <c r="A7" s="51" t="s">
        <v>4</v>
      </c>
      <c r="B7" s="52"/>
      <c r="C7" s="53"/>
    </row>
    <row r="8" spans="1:3" ht="15.75" x14ac:dyDescent="0.25">
      <c r="A8" s="5" t="s">
        <v>30</v>
      </c>
      <c r="B8" s="60" t="s">
        <v>23</v>
      </c>
      <c r="C8" s="61"/>
    </row>
    <row r="9" spans="1:3" ht="15.75" x14ac:dyDescent="0.25">
      <c r="A9" s="12" t="s">
        <v>7</v>
      </c>
      <c r="B9" s="55">
        <v>5060145.33</v>
      </c>
      <c r="C9" s="55"/>
    </row>
    <row r="10" spans="1:3" ht="15.75" x14ac:dyDescent="0.25">
      <c r="A10" s="13" t="s">
        <v>6</v>
      </c>
      <c r="B10" s="56">
        <v>57042</v>
      </c>
      <c r="C10" s="57"/>
    </row>
    <row r="11" spans="1:3" ht="15.75" x14ac:dyDescent="0.25">
      <c r="A11" s="1"/>
      <c r="B11" s="58">
        <v>0</v>
      </c>
      <c r="C11" s="58"/>
    </row>
    <row r="12" spans="1:3" ht="31.5" customHeight="1" x14ac:dyDescent="0.25">
      <c r="A12" s="2" t="s">
        <v>8</v>
      </c>
      <c r="B12" s="59">
        <f>SUM(B9-B11)</f>
        <v>5060145.33</v>
      </c>
      <c r="C12" s="59"/>
    </row>
    <row r="13" spans="1:3" ht="15.75" x14ac:dyDescent="0.25">
      <c r="A13" s="36"/>
      <c r="B13" s="36"/>
      <c r="C13" s="36"/>
    </row>
    <row r="14" spans="1:3" ht="30" customHeight="1" x14ac:dyDescent="0.25">
      <c r="A14" s="51" t="s">
        <v>9</v>
      </c>
      <c r="B14" s="52"/>
      <c r="C14" s="53"/>
    </row>
    <row r="15" spans="1:3" ht="15.75" x14ac:dyDescent="0.25">
      <c r="A15" s="5" t="s">
        <v>30</v>
      </c>
      <c r="B15" s="60" t="str">
        <f>B8</f>
        <v>NOVEMBRO</v>
      </c>
      <c r="C15" s="61"/>
    </row>
    <row r="16" spans="1:3" ht="15.75" x14ac:dyDescent="0.25">
      <c r="A16" s="64" t="s">
        <v>10</v>
      </c>
      <c r="B16" s="65"/>
      <c r="C16" s="66"/>
    </row>
    <row r="17" spans="1:5" ht="15.75" x14ac:dyDescent="0.25">
      <c r="A17" s="1" t="s">
        <v>17</v>
      </c>
      <c r="B17" s="67">
        <v>1298857.94</v>
      </c>
      <c r="C17" s="67"/>
      <c r="E17" s="7"/>
    </row>
    <row r="18" spans="1:5" ht="15.75" x14ac:dyDescent="0.25">
      <c r="A18" s="1" t="s">
        <v>0</v>
      </c>
      <c r="B18" s="67">
        <v>561499.81999999995</v>
      </c>
      <c r="C18" s="67"/>
      <c r="E18" s="7"/>
    </row>
    <row r="19" spans="1:5" ht="15.75" x14ac:dyDescent="0.25">
      <c r="A19" s="1" t="s">
        <v>1</v>
      </c>
      <c r="B19" s="67">
        <v>3095289.36</v>
      </c>
      <c r="C19" s="67"/>
    </row>
    <row r="20" spans="1:5" ht="15.75" x14ac:dyDescent="0.25">
      <c r="A20" s="1" t="s">
        <v>2</v>
      </c>
      <c r="B20" s="67">
        <v>302804.39</v>
      </c>
      <c r="C20" s="67"/>
    </row>
    <row r="21" spans="1:5" ht="30" customHeight="1" x14ac:dyDescent="0.25">
      <c r="A21" s="2" t="s">
        <v>11</v>
      </c>
      <c r="B21" s="68">
        <f>SUM(B17:B20)</f>
        <v>5258451.5099999988</v>
      </c>
      <c r="C21" s="68"/>
      <c r="D21" s="6"/>
    </row>
    <row r="22" spans="1:5" x14ac:dyDescent="0.25">
      <c r="A22" s="63"/>
      <c r="B22" s="63"/>
      <c r="C22" s="63"/>
    </row>
    <row r="23" spans="1:5" x14ac:dyDescent="0.25">
      <c r="A23" s="69"/>
      <c r="B23" s="69"/>
      <c r="C23" s="69"/>
    </row>
    <row r="24" spans="1:5" ht="15.75" thickBot="1" x14ac:dyDescent="0.3">
      <c r="A24" s="21"/>
      <c r="B24" s="21"/>
      <c r="C24" s="21"/>
    </row>
    <row r="28" spans="1:5" x14ac:dyDescent="0.25">
      <c r="A28" s="62" t="s">
        <v>28</v>
      </c>
      <c r="B28" s="62"/>
      <c r="C28" s="62"/>
    </row>
    <row r="29" spans="1:5" ht="15.75" x14ac:dyDescent="0.25">
      <c r="A29" s="1" t="s">
        <v>17</v>
      </c>
      <c r="B29" s="49">
        <f>B17</f>
        <v>1298857.94</v>
      </c>
      <c r="C29" s="50"/>
    </row>
    <row r="30" spans="1:5" ht="15.75" x14ac:dyDescent="0.25">
      <c r="A30" s="1" t="s">
        <v>0</v>
      </c>
      <c r="B30" s="49">
        <f t="shared" ref="B30:B32" si="0">B18</f>
        <v>561499.81999999995</v>
      </c>
      <c r="C30" s="50"/>
    </row>
    <row r="31" spans="1:5" ht="15.75" x14ac:dyDescent="0.25">
      <c r="A31" s="1" t="s">
        <v>1</v>
      </c>
      <c r="B31" s="49">
        <f t="shared" si="0"/>
        <v>3095289.36</v>
      </c>
      <c r="C31" s="50"/>
    </row>
    <row r="32" spans="1:5" ht="15.75" x14ac:dyDescent="0.25">
      <c r="A32" s="1" t="s">
        <v>2</v>
      </c>
      <c r="B32" s="49">
        <f t="shared" si="0"/>
        <v>302804.39</v>
      </c>
      <c r="C32" s="50"/>
    </row>
  </sheetData>
  <mergeCells count="27">
    <mergeCell ref="A7:C7"/>
    <mergeCell ref="A1:C1"/>
    <mergeCell ref="A2:C3"/>
    <mergeCell ref="A4:C4"/>
    <mergeCell ref="A5:C5"/>
    <mergeCell ref="A6:C6"/>
    <mergeCell ref="B19:C19"/>
    <mergeCell ref="B8:C8"/>
    <mergeCell ref="B9:C9"/>
    <mergeCell ref="B10:C10"/>
    <mergeCell ref="B11:C11"/>
    <mergeCell ref="B12:C12"/>
    <mergeCell ref="A13:C13"/>
    <mergeCell ref="A14:C14"/>
    <mergeCell ref="B15:C15"/>
    <mergeCell ref="A16:C16"/>
    <mergeCell ref="B17:C17"/>
    <mergeCell ref="B18:C18"/>
    <mergeCell ref="B30:C30"/>
    <mergeCell ref="B31:C31"/>
    <mergeCell ref="B32:C32"/>
    <mergeCell ref="B20:C20"/>
    <mergeCell ref="B21:C21"/>
    <mergeCell ref="A22:C22"/>
    <mergeCell ref="A23:C23"/>
    <mergeCell ref="A28:C28"/>
    <mergeCell ref="B29:C2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showGridLines="0" workbookViewId="0">
      <selection activeCell="B20" sqref="B20:C20"/>
    </sheetView>
  </sheetViews>
  <sheetFormatPr defaultRowHeight="15" x14ac:dyDescent="0.25"/>
  <cols>
    <col min="1" max="1" width="48.42578125" bestFit="1" customWidth="1"/>
    <col min="2" max="2" width="26.140625" customWidth="1"/>
    <col min="3" max="3" width="11.140625" customWidth="1"/>
    <col min="4" max="4" width="16.85546875" bestFit="1" customWidth="1"/>
    <col min="5" max="5" width="10.5703125" bestFit="1" customWidth="1"/>
  </cols>
  <sheetData>
    <row r="1" spans="1:3" ht="57" customHeight="1" x14ac:dyDescent="0.25">
      <c r="A1" s="37"/>
      <c r="B1" s="37"/>
      <c r="C1" s="37"/>
    </row>
    <row r="2" spans="1:3" ht="37.5" customHeight="1" x14ac:dyDescent="0.25">
      <c r="A2" s="54" t="s">
        <v>27</v>
      </c>
      <c r="B2" s="54"/>
      <c r="C2" s="54"/>
    </row>
    <row r="3" spans="1:3" ht="15" customHeight="1" x14ac:dyDescent="0.25">
      <c r="A3" s="54"/>
      <c r="B3" s="54"/>
      <c r="C3" s="54"/>
    </row>
    <row r="4" spans="1:3" x14ac:dyDescent="0.25">
      <c r="A4" s="37"/>
      <c r="B4" s="37"/>
      <c r="C4" s="37"/>
    </row>
    <row r="5" spans="1:3" ht="15.75" x14ac:dyDescent="0.25">
      <c r="A5" s="38" t="s">
        <v>3</v>
      </c>
      <c r="B5" s="38"/>
      <c r="C5" s="38"/>
    </row>
    <row r="6" spans="1:3" ht="15.75" x14ac:dyDescent="0.25">
      <c r="A6" s="38"/>
      <c r="B6" s="38"/>
      <c r="C6" s="38"/>
    </row>
    <row r="7" spans="1:3" ht="31.5" customHeight="1" x14ac:dyDescent="0.25">
      <c r="A7" s="51" t="s">
        <v>4</v>
      </c>
      <c r="B7" s="52"/>
      <c r="C7" s="53"/>
    </row>
    <row r="8" spans="1:3" ht="15.75" x14ac:dyDescent="0.25">
      <c r="A8" s="5" t="s">
        <v>30</v>
      </c>
      <c r="B8" s="60" t="s">
        <v>24</v>
      </c>
      <c r="C8" s="61"/>
    </row>
    <row r="9" spans="1:3" ht="15.75" x14ac:dyDescent="0.25">
      <c r="A9" s="12" t="s">
        <v>7</v>
      </c>
      <c r="B9" s="55">
        <v>6639176.9800000004</v>
      </c>
      <c r="C9" s="55"/>
    </row>
    <row r="10" spans="1:3" ht="15.75" x14ac:dyDescent="0.25">
      <c r="A10" s="13" t="s">
        <v>6</v>
      </c>
      <c r="B10" s="56">
        <v>73681</v>
      </c>
      <c r="C10" s="57"/>
    </row>
    <row r="11" spans="1:3" ht="15.75" x14ac:dyDescent="0.25">
      <c r="A11" s="1"/>
      <c r="B11" s="58">
        <v>0</v>
      </c>
      <c r="C11" s="58"/>
    </row>
    <row r="12" spans="1:3" ht="31.5" customHeight="1" x14ac:dyDescent="0.25">
      <c r="A12" s="2" t="s">
        <v>8</v>
      </c>
      <c r="B12" s="59">
        <f>SUM(B9-B11)</f>
        <v>6639176.9800000004</v>
      </c>
      <c r="C12" s="59"/>
    </row>
    <row r="13" spans="1:3" ht="15.75" x14ac:dyDescent="0.25">
      <c r="A13" s="36"/>
      <c r="B13" s="36"/>
      <c r="C13" s="36"/>
    </row>
    <row r="14" spans="1:3" ht="30" customHeight="1" x14ac:dyDescent="0.25">
      <c r="A14" s="51" t="s">
        <v>9</v>
      </c>
      <c r="B14" s="52"/>
      <c r="C14" s="53"/>
    </row>
    <row r="15" spans="1:3" ht="15.75" x14ac:dyDescent="0.25">
      <c r="A15" s="5" t="s">
        <v>30</v>
      </c>
      <c r="B15" s="60" t="str">
        <f>B8</f>
        <v>DEZEMBRO</v>
      </c>
      <c r="C15" s="61"/>
    </row>
    <row r="16" spans="1:3" ht="15.75" x14ac:dyDescent="0.25">
      <c r="A16" s="64" t="s">
        <v>10</v>
      </c>
      <c r="B16" s="65"/>
      <c r="C16" s="66"/>
    </row>
    <row r="17" spans="1:5" ht="15.75" x14ac:dyDescent="0.25">
      <c r="A17" s="1" t="s">
        <v>17</v>
      </c>
      <c r="B17" s="67">
        <v>338263.52</v>
      </c>
      <c r="C17" s="67"/>
      <c r="E17" s="7"/>
    </row>
    <row r="18" spans="1:5" ht="15.75" x14ac:dyDescent="0.25">
      <c r="A18" s="1" t="s">
        <v>0</v>
      </c>
      <c r="B18" s="67">
        <v>1649612.1</v>
      </c>
      <c r="C18" s="67"/>
      <c r="E18" s="7"/>
    </row>
    <row r="19" spans="1:5" ht="15.75" x14ac:dyDescent="0.25">
      <c r="A19" s="1" t="s">
        <v>1</v>
      </c>
      <c r="B19" s="67">
        <v>3653963.07</v>
      </c>
      <c r="C19" s="67"/>
    </row>
    <row r="20" spans="1:5" ht="15.75" x14ac:dyDescent="0.25">
      <c r="A20" s="1" t="s">
        <v>2</v>
      </c>
      <c r="B20" s="67">
        <v>430234.72</v>
      </c>
      <c r="C20" s="67"/>
    </row>
    <row r="21" spans="1:5" ht="30" customHeight="1" x14ac:dyDescent="0.25">
      <c r="A21" s="2" t="s">
        <v>11</v>
      </c>
      <c r="B21" s="68">
        <f>SUM(B17:B20)</f>
        <v>6072073.4099999992</v>
      </c>
      <c r="C21" s="68"/>
      <c r="D21" s="6"/>
    </row>
    <row r="22" spans="1:5" x14ac:dyDescent="0.25">
      <c r="A22" s="63"/>
      <c r="B22" s="63"/>
      <c r="C22" s="63"/>
    </row>
    <row r="23" spans="1:5" x14ac:dyDescent="0.25">
      <c r="A23" s="69"/>
      <c r="B23" s="69"/>
      <c r="C23" s="69"/>
    </row>
    <row r="24" spans="1:5" ht="15.75" thickBot="1" x14ac:dyDescent="0.3">
      <c r="A24" s="21"/>
      <c r="B24" s="21"/>
      <c r="C24" s="21"/>
    </row>
    <row r="28" spans="1:5" x14ac:dyDescent="0.25">
      <c r="A28" s="62" t="s">
        <v>28</v>
      </c>
      <c r="B28" s="62"/>
      <c r="C28" s="62"/>
    </row>
    <row r="29" spans="1:5" ht="15.75" x14ac:dyDescent="0.25">
      <c r="A29" s="1" t="s">
        <v>17</v>
      </c>
      <c r="B29" s="49">
        <f>B17</f>
        <v>338263.52</v>
      </c>
      <c r="C29" s="50"/>
    </row>
    <row r="30" spans="1:5" ht="15.75" x14ac:dyDescent="0.25">
      <c r="A30" s="1" t="s">
        <v>0</v>
      </c>
      <c r="B30" s="49">
        <f t="shared" ref="B30:B32" si="0">B18</f>
        <v>1649612.1</v>
      </c>
      <c r="C30" s="50"/>
    </row>
    <row r="31" spans="1:5" ht="15.75" x14ac:dyDescent="0.25">
      <c r="A31" s="1" t="s">
        <v>1</v>
      </c>
      <c r="B31" s="49">
        <f t="shared" si="0"/>
        <v>3653963.07</v>
      </c>
      <c r="C31" s="50"/>
    </row>
    <row r="32" spans="1:5" ht="15.75" x14ac:dyDescent="0.25">
      <c r="A32" s="1" t="s">
        <v>2</v>
      </c>
      <c r="B32" s="49">
        <f t="shared" si="0"/>
        <v>430234.72</v>
      </c>
      <c r="C32" s="50"/>
    </row>
  </sheetData>
  <mergeCells count="27">
    <mergeCell ref="A7:C7"/>
    <mergeCell ref="A1:C1"/>
    <mergeCell ref="A2:C3"/>
    <mergeCell ref="A4:C4"/>
    <mergeCell ref="A5:C5"/>
    <mergeCell ref="A6:C6"/>
    <mergeCell ref="B19:C19"/>
    <mergeCell ref="B8:C8"/>
    <mergeCell ref="B9:C9"/>
    <mergeCell ref="B10:C10"/>
    <mergeCell ref="B11:C11"/>
    <mergeCell ref="B12:C12"/>
    <mergeCell ref="A13:C13"/>
    <mergeCell ref="A14:C14"/>
    <mergeCell ref="B15:C15"/>
    <mergeCell ref="A16:C16"/>
    <mergeCell ref="B17:C17"/>
    <mergeCell ref="B18:C18"/>
    <mergeCell ref="B30:C30"/>
    <mergeCell ref="B31:C31"/>
    <mergeCell ref="B32:C32"/>
    <mergeCell ref="B20:C20"/>
    <mergeCell ref="B21:C21"/>
    <mergeCell ref="A22:C22"/>
    <mergeCell ref="A23:C23"/>
    <mergeCell ref="A28:C28"/>
    <mergeCell ref="B29:C2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showGridLines="0" workbookViewId="0">
      <selection activeCell="G25" sqref="G25"/>
    </sheetView>
  </sheetViews>
  <sheetFormatPr defaultRowHeight="15" x14ac:dyDescent="0.25"/>
  <cols>
    <col min="1" max="1" width="48.42578125" bestFit="1" customWidth="1"/>
    <col min="2" max="2" width="26.7109375" customWidth="1"/>
    <col min="3" max="3" width="12.85546875" customWidth="1"/>
    <col min="4" max="4" width="16.85546875" bestFit="1" customWidth="1"/>
  </cols>
  <sheetData>
    <row r="1" spans="1:4" ht="57" customHeight="1" x14ac:dyDescent="0.25">
      <c r="A1" s="37"/>
      <c r="B1" s="37"/>
      <c r="C1" s="37"/>
    </row>
    <row r="2" spans="1:4" ht="37.5" customHeight="1" x14ac:dyDescent="0.25">
      <c r="A2" s="54" t="s">
        <v>27</v>
      </c>
      <c r="B2" s="54"/>
      <c r="C2" s="54"/>
    </row>
    <row r="3" spans="1:4" ht="15" customHeight="1" x14ac:dyDescent="0.25">
      <c r="A3" s="54"/>
      <c r="B3" s="54"/>
      <c r="C3" s="54"/>
    </row>
    <row r="4" spans="1:4" x14ac:dyDescent="0.25">
      <c r="A4" s="37"/>
      <c r="B4" s="37"/>
      <c r="C4" s="37"/>
    </row>
    <row r="5" spans="1:4" ht="15.75" x14ac:dyDescent="0.25">
      <c r="A5" s="38" t="s">
        <v>3</v>
      </c>
      <c r="B5" s="38"/>
      <c r="C5" s="38"/>
    </row>
    <row r="6" spans="1:4" ht="15.75" x14ac:dyDescent="0.25">
      <c r="A6" s="38"/>
      <c r="B6" s="38"/>
      <c r="C6" s="38"/>
    </row>
    <row r="7" spans="1:4" ht="31.5" customHeight="1" x14ac:dyDescent="0.25">
      <c r="A7" s="51" t="s">
        <v>4</v>
      </c>
      <c r="B7" s="52"/>
      <c r="C7" s="53"/>
    </row>
    <row r="8" spans="1:4" ht="15.75" x14ac:dyDescent="0.25">
      <c r="A8" s="5" t="s">
        <v>5</v>
      </c>
      <c r="B8" s="64">
        <v>2014</v>
      </c>
      <c r="C8" s="66"/>
    </row>
    <row r="9" spans="1:4" ht="15.75" x14ac:dyDescent="0.25">
      <c r="A9" s="1" t="s">
        <v>7</v>
      </c>
      <c r="B9" s="70">
        <f>'01 2014'!B9:C9+'02 2014'!B9:C9+'03 2014'!B9:C9+'04 2014'!B9:C9+'05 2014'!B9:C9+'06 2014'!B9:C9+'07 2014'!B9:C9+'08 2014'!B9:C9+'09 2014'!B9:C9+'10 2014'!B9:C9+'11 2014'!B9:C9+'12 2014'!B9:C9</f>
        <v>78821379.900000006</v>
      </c>
      <c r="C9" s="70"/>
    </row>
    <row r="10" spans="1:4" ht="21" x14ac:dyDescent="0.35">
      <c r="A10" s="5" t="s">
        <v>6</v>
      </c>
      <c r="B10" s="71">
        <f>'01 2014'!B10:C10+'02 2014'!B10:C10+'03 2014'!B10:C10+'04 2014'!B10:C10+'05 2014'!B10:C10+'06 2014'!B10:C10+'07 2014'!B10:C10+'08 2014'!B10:C10+'09 2014'!B10:C10+'10 2014'!B10:C10+'11 2014'!B10:C10+'12 2014'!B10:C10</f>
        <v>851152</v>
      </c>
      <c r="C10" s="71"/>
      <c r="D10" s="31"/>
    </row>
    <row r="11" spans="1:4" ht="15.75" x14ac:dyDescent="0.25">
      <c r="A11" s="1"/>
      <c r="B11" s="72"/>
      <c r="C11" s="72"/>
    </row>
    <row r="12" spans="1:4" ht="31.5" customHeight="1" x14ac:dyDescent="0.25">
      <c r="A12" s="2" t="s">
        <v>8</v>
      </c>
      <c r="B12" s="59">
        <f>SUM(B9-B11)</f>
        <v>78821379.900000006</v>
      </c>
      <c r="C12" s="59"/>
    </row>
    <row r="13" spans="1:4" ht="15.75" x14ac:dyDescent="0.25">
      <c r="A13" s="36"/>
      <c r="B13" s="36"/>
      <c r="C13" s="36"/>
    </row>
    <row r="14" spans="1:4" ht="30" customHeight="1" x14ac:dyDescent="0.25">
      <c r="A14" s="51" t="s">
        <v>9</v>
      </c>
      <c r="B14" s="52"/>
      <c r="C14" s="53"/>
    </row>
    <row r="15" spans="1:4" ht="15.75" x14ac:dyDescent="0.25">
      <c r="A15" s="5" t="s">
        <v>5</v>
      </c>
      <c r="B15" s="64">
        <f>B8</f>
        <v>2014</v>
      </c>
      <c r="C15" s="66"/>
    </row>
    <row r="16" spans="1:4" ht="15.75" x14ac:dyDescent="0.25">
      <c r="A16" s="64" t="s">
        <v>10</v>
      </c>
      <c r="B16" s="65"/>
      <c r="C16" s="66"/>
    </row>
    <row r="17" spans="1:4" ht="15.75" x14ac:dyDescent="0.25">
      <c r="A17" s="1" t="s">
        <v>17</v>
      </c>
      <c r="B17" s="70">
        <f>'01 2014'!B17:C17+'02 2014'!B17:C17+'03 2014'!B17:C17+'04 2014'!B17:C17+'05 2014'!B17:C17+'06 2014'!B17:C17+'07 2014'!B17:C17+'08 2014'!B17:C17+'09 2014'!B17:C17+'10 2014'!B17:C17+'11 2014'!B17:C17+'12 2014'!B17:C17</f>
        <v>18205140.690000001</v>
      </c>
      <c r="C17" s="70"/>
    </row>
    <row r="18" spans="1:4" ht="15.75" x14ac:dyDescent="0.25">
      <c r="A18" s="1" t="s">
        <v>0</v>
      </c>
      <c r="B18" s="70">
        <f>'01 2014'!B18:C18+'02 2014'!B18:C18+'03 2014'!B18:C18+'04 2014'!B18:C18+'05 2014'!B18:C18+'06 2014'!B18:C18+'07 2014'!B18:C18+'08 2014'!B18:C18+'09 2014'!B18:C18+'10 2014'!B18:C18+'11 2014'!B18:C18+'12 2014'!B18:C18</f>
        <v>25659749.699999999</v>
      </c>
      <c r="C18" s="70"/>
    </row>
    <row r="19" spans="1:4" ht="15.75" x14ac:dyDescent="0.25">
      <c r="A19" s="1" t="s">
        <v>1</v>
      </c>
      <c r="B19" s="70">
        <f>'01 2014'!B19:C19+'02 2014'!B19:C19+'03 2014'!B19:C19+'04 2014'!B19:C19+'05 2014'!B19:C19+'06 2014'!B19:C19+'07 2014'!B19:C19+'08 2014'!B19:C19+'09 2014'!B19:C19+'10 2014'!B19:C19+'11 2014'!B19:C19+'12 2014'!B19:C19</f>
        <v>47519572.020000003</v>
      </c>
      <c r="C19" s="70"/>
    </row>
    <row r="20" spans="1:4" ht="15.75" x14ac:dyDescent="0.25">
      <c r="A20" s="1" t="s">
        <v>2</v>
      </c>
      <c r="B20" s="70">
        <f>'01 2014'!B20:C20+'02 2014'!B20:C20+'03 2014'!B20:C20+'04 2014'!B20:C20+'05 2014'!B20:C20+'06 2014'!B20:C20+'07 2014'!B20:C20+'08 2014'!B20:C20+'09 2014'!B20:C20+'10 2014'!B20:C20+'11 2014'!B20:C20+'12 2014'!B20:C20</f>
        <v>5378451.2699999996</v>
      </c>
      <c r="C20" s="70"/>
      <c r="D20" s="6"/>
    </row>
    <row r="21" spans="1:4" ht="30" customHeight="1" x14ac:dyDescent="0.25">
      <c r="A21" s="2" t="s">
        <v>11</v>
      </c>
      <c r="B21" s="68">
        <f>SUM(B17:B20)</f>
        <v>96762913.679999992</v>
      </c>
      <c r="C21" s="68"/>
      <c r="D21" s="6"/>
    </row>
    <row r="22" spans="1:4" x14ac:dyDescent="0.25">
      <c r="A22" s="63"/>
      <c r="B22" s="63"/>
      <c r="C22" s="63"/>
      <c r="D22" s="6"/>
    </row>
    <row r="23" spans="1:4" x14ac:dyDescent="0.25">
      <c r="A23" s="29"/>
      <c r="B23" s="29"/>
      <c r="C23" s="29"/>
    </row>
    <row r="24" spans="1:4" x14ac:dyDescent="0.25">
      <c r="A24" s="30"/>
      <c r="B24" s="29"/>
      <c r="C24" s="29"/>
    </row>
    <row r="26" spans="1:4" ht="15.75" x14ac:dyDescent="0.25">
      <c r="A26" s="1" t="s">
        <v>17</v>
      </c>
      <c r="B26" s="70">
        <f>B17</f>
        <v>18205140.690000001</v>
      </c>
      <c r="C26" s="70"/>
    </row>
    <row r="27" spans="1:4" ht="15.75" x14ac:dyDescent="0.25">
      <c r="A27" s="1" t="s">
        <v>0</v>
      </c>
      <c r="B27" s="70">
        <f>B18</f>
        <v>25659749.699999999</v>
      </c>
      <c r="C27" s="70"/>
    </row>
    <row r="28" spans="1:4" ht="15.75" x14ac:dyDescent="0.25">
      <c r="A28" s="1" t="s">
        <v>1</v>
      </c>
      <c r="B28" s="70">
        <f>B19</f>
        <v>47519572.020000003</v>
      </c>
      <c r="C28" s="70"/>
    </row>
    <row r="29" spans="1:4" ht="15.75" x14ac:dyDescent="0.25">
      <c r="A29" s="1" t="s">
        <v>2</v>
      </c>
      <c r="B29" s="70">
        <f>B20</f>
        <v>5378451.2699999996</v>
      </c>
      <c r="C29" s="70"/>
      <c r="D29" s="6"/>
    </row>
  </sheetData>
  <mergeCells count="25">
    <mergeCell ref="A1:C1"/>
    <mergeCell ref="A2:C3"/>
    <mergeCell ref="A22:C22"/>
    <mergeCell ref="A16:C16"/>
    <mergeCell ref="B17:C17"/>
    <mergeCell ref="B18:C18"/>
    <mergeCell ref="B19:C19"/>
    <mergeCell ref="B20:C20"/>
    <mergeCell ref="B21:C21"/>
    <mergeCell ref="B15:C15"/>
    <mergeCell ref="A14:C14"/>
    <mergeCell ref="A4:C4"/>
    <mergeCell ref="A5:C5"/>
    <mergeCell ref="A6:C6"/>
    <mergeCell ref="A7:C7"/>
    <mergeCell ref="B8:C8"/>
    <mergeCell ref="B26:C26"/>
    <mergeCell ref="B27:C27"/>
    <mergeCell ref="B28:C28"/>
    <mergeCell ref="B29:C29"/>
    <mergeCell ref="B9:C9"/>
    <mergeCell ref="B10:C10"/>
    <mergeCell ref="B11:C11"/>
    <mergeCell ref="B12:C12"/>
    <mergeCell ref="A13:C1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showGridLines="0" workbookViewId="0">
      <selection activeCell="B10" sqref="B10:C10"/>
    </sheetView>
  </sheetViews>
  <sheetFormatPr defaultRowHeight="15" x14ac:dyDescent="0.25"/>
  <cols>
    <col min="1" max="1" width="48.42578125" bestFit="1" customWidth="1"/>
    <col min="2" max="2" width="26.140625" customWidth="1"/>
    <col min="3" max="3" width="11.140625" customWidth="1"/>
    <col min="4" max="4" width="16.85546875" bestFit="1" customWidth="1"/>
    <col min="5" max="5" width="10.5703125" bestFit="1" customWidth="1"/>
  </cols>
  <sheetData>
    <row r="1" spans="1:3" ht="57" customHeight="1" x14ac:dyDescent="0.25">
      <c r="A1" s="37"/>
      <c r="B1" s="37"/>
      <c r="C1" s="37"/>
    </row>
    <row r="2" spans="1:3" ht="37.5" customHeight="1" x14ac:dyDescent="0.25">
      <c r="A2" s="54" t="s">
        <v>27</v>
      </c>
      <c r="B2" s="54"/>
      <c r="C2" s="54"/>
    </row>
    <row r="3" spans="1:3" ht="15" customHeight="1" x14ac:dyDescent="0.25">
      <c r="A3" s="54"/>
      <c r="B3" s="54"/>
      <c r="C3" s="54"/>
    </row>
    <row r="4" spans="1:3" x14ac:dyDescent="0.25">
      <c r="A4" s="37"/>
      <c r="B4" s="37"/>
      <c r="C4" s="37"/>
    </row>
    <row r="5" spans="1:3" ht="15.75" x14ac:dyDescent="0.25">
      <c r="A5" s="38" t="s">
        <v>3</v>
      </c>
      <c r="B5" s="38"/>
      <c r="C5" s="38"/>
    </row>
    <row r="6" spans="1:3" ht="15.75" x14ac:dyDescent="0.25">
      <c r="A6" s="38"/>
      <c r="B6" s="38"/>
      <c r="C6" s="38"/>
    </row>
    <row r="7" spans="1:3" ht="31.5" customHeight="1" x14ac:dyDescent="0.25">
      <c r="A7" s="51" t="s">
        <v>4</v>
      </c>
      <c r="B7" s="52"/>
      <c r="C7" s="53"/>
    </row>
    <row r="8" spans="1:3" ht="15.75" x14ac:dyDescent="0.25">
      <c r="A8" s="3" t="s">
        <v>30</v>
      </c>
      <c r="B8" s="60" t="s">
        <v>13</v>
      </c>
      <c r="C8" s="61"/>
    </row>
    <row r="9" spans="1:3" ht="15.75" x14ac:dyDescent="0.25">
      <c r="A9" s="12" t="s">
        <v>7</v>
      </c>
      <c r="B9" s="55">
        <v>7733605.6100000003</v>
      </c>
      <c r="C9" s="55"/>
    </row>
    <row r="10" spans="1:3" ht="15.75" x14ac:dyDescent="0.25">
      <c r="A10" s="13" t="s">
        <v>6</v>
      </c>
      <c r="B10" s="56">
        <v>79417</v>
      </c>
      <c r="C10" s="57"/>
    </row>
    <row r="11" spans="1:3" ht="15.75" x14ac:dyDescent="0.25">
      <c r="A11" s="1"/>
      <c r="B11" s="58">
        <v>0</v>
      </c>
      <c r="C11" s="58"/>
    </row>
    <row r="12" spans="1:3" ht="31.5" customHeight="1" x14ac:dyDescent="0.25">
      <c r="A12" s="2" t="s">
        <v>8</v>
      </c>
      <c r="B12" s="59">
        <f>SUM(B9-B11)</f>
        <v>7733605.6100000003</v>
      </c>
      <c r="C12" s="59"/>
    </row>
    <row r="13" spans="1:3" ht="15.75" x14ac:dyDescent="0.25">
      <c r="A13" s="36"/>
      <c r="B13" s="36"/>
      <c r="C13" s="36"/>
    </row>
    <row r="14" spans="1:3" ht="30" customHeight="1" x14ac:dyDescent="0.25">
      <c r="A14" s="51" t="s">
        <v>9</v>
      </c>
      <c r="B14" s="52"/>
      <c r="C14" s="53"/>
    </row>
    <row r="15" spans="1:3" ht="15.75" x14ac:dyDescent="0.25">
      <c r="A15" s="3" t="s">
        <v>30</v>
      </c>
      <c r="B15" s="60" t="s">
        <v>13</v>
      </c>
      <c r="C15" s="61"/>
    </row>
    <row r="16" spans="1:3" ht="15.75" x14ac:dyDescent="0.25">
      <c r="A16" s="64" t="s">
        <v>10</v>
      </c>
      <c r="B16" s="65"/>
      <c r="C16" s="66"/>
    </row>
    <row r="17" spans="1:5" ht="15.75" x14ac:dyDescent="0.25">
      <c r="A17" s="1" t="s">
        <v>17</v>
      </c>
      <c r="B17" s="67">
        <v>2281538.9500000002</v>
      </c>
      <c r="C17" s="67"/>
      <c r="E17" s="7"/>
    </row>
    <row r="18" spans="1:5" ht="15.75" x14ac:dyDescent="0.25">
      <c r="A18" s="1" t="s">
        <v>0</v>
      </c>
      <c r="B18" s="67">
        <v>3275654.08</v>
      </c>
      <c r="C18" s="67"/>
      <c r="E18" s="7"/>
    </row>
    <row r="19" spans="1:5" ht="15.75" x14ac:dyDescent="0.25">
      <c r="A19" s="1" t="s">
        <v>1</v>
      </c>
      <c r="B19" s="67">
        <v>6050051.46</v>
      </c>
      <c r="C19" s="67"/>
    </row>
    <row r="20" spans="1:5" ht="15.75" x14ac:dyDescent="0.25">
      <c r="A20" s="1" t="s">
        <v>2</v>
      </c>
      <c r="B20" s="67">
        <v>681704.07</v>
      </c>
      <c r="C20" s="67"/>
    </row>
    <row r="21" spans="1:5" ht="30" customHeight="1" x14ac:dyDescent="0.25">
      <c r="A21" s="2" t="s">
        <v>11</v>
      </c>
      <c r="B21" s="68">
        <f>SUM(B17:B20)</f>
        <v>12288948.560000001</v>
      </c>
      <c r="C21" s="68"/>
      <c r="D21" s="6"/>
    </row>
    <row r="22" spans="1:5" x14ac:dyDescent="0.25">
      <c r="A22" s="63"/>
      <c r="B22" s="63"/>
      <c r="C22" s="63"/>
    </row>
    <row r="23" spans="1:5" x14ac:dyDescent="0.25">
      <c r="A23" s="69"/>
      <c r="B23" s="69"/>
      <c r="C23" s="69"/>
    </row>
    <row r="24" spans="1:5" ht="15.75" thickBot="1" x14ac:dyDescent="0.3">
      <c r="A24" s="21"/>
      <c r="B24" s="21"/>
      <c r="C24" s="21"/>
    </row>
    <row r="28" spans="1:5" x14ac:dyDescent="0.25">
      <c r="A28" s="62" t="s">
        <v>28</v>
      </c>
      <c r="B28" s="62"/>
      <c r="C28" s="62"/>
    </row>
    <row r="29" spans="1:5" ht="15.75" x14ac:dyDescent="0.25">
      <c r="A29" s="1" t="s">
        <v>17</v>
      </c>
      <c r="B29" s="49">
        <f>B17</f>
        <v>2281538.9500000002</v>
      </c>
      <c r="C29" s="50"/>
    </row>
    <row r="30" spans="1:5" ht="15.75" x14ac:dyDescent="0.25">
      <c r="A30" s="1" t="s">
        <v>0</v>
      </c>
      <c r="B30" s="49">
        <f t="shared" ref="B30:B32" si="0">B18</f>
        <v>3275654.08</v>
      </c>
      <c r="C30" s="50"/>
    </row>
    <row r="31" spans="1:5" ht="15.75" x14ac:dyDescent="0.25">
      <c r="A31" s="1" t="s">
        <v>1</v>
      </c>
      <c r="B31" s="49">
        <f t="shared" si="0"/>
        <v>6050051.46</v>
      </c>
      <c r="C31" s="50"/>
    </row>
    <row r="32" spans="1:5" ht="15.75" x14ac:dyDescent="0.25">
      <c r="A32" s="1" t="s">
        <v>2</v>
      </c>
      <c r="B32" s="49">
        <f t="shared" si="0"/>
        <v>681704.07</v>
      </c>
      <c r="C32" s="50"/>
    </row>
  </sheetData>
  <mergeCells count="27">
    <mergeCell ref="A13:C13"/>
    <mergeCell ref="B8:C8"/>
    <mergeCell ref="B15:C15"/>
    <mergeCell ref="A28:C28"/>
    <mergeCell ref="A22:C22"/>
    <mergeCell ref="A16:C16"/>
    <mergeCell ref="B17:C17"/>
    <mergeCell ref="B18:C18"/>
    <mergeCell ref="B19:C19"/>
    <mergeCell ref="B20:C20"/>
    <mergeCell ref="B21:C21"/>
    <mergeCell ref="A23:C23"/>
    <mergeCell ref="A7:C7"/>
    <mergeCell ref="B9:C9"/>
    <mergeCell ref="B10:C10"/>
    <mergeCell ref="B11:C11"/>
    <mergeCell ref="B12:C12"/>
    <mergeCell ref="A1:C1"/>
    <mergeCell ref="A2:C3"/>
    <mergeCell ref="A4:C4"/>
    <mergeCell ref="A5:C5"/>
    <mergeCell ref="A6:C6"/>
    <mergeCell ref="B29:C29"/>
    <mergeCell ref="B30:C30"/>
    <mergeCell ref="B31:C31"/>
    <mergeCell ref="B32:C32"/>
    <mergeCell ref="A14:C1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showGridLines="0" workbookViewId="0">
      <selection activeCell="B10" sqref="B10:C10"/>
    </sheetView>
  </sheetViews>
  <sheetFormatPr defaultRowHeight="15" x14ac:dyDescent="0.25"/>
  <cols>
    <col min="1" max="1" width="48.42578125" bestFit="1" customWidth="1"/>
    <col min="2" max="2" width="26.140625" customWidth="1"/>
    <col min="3" max="3" width="11.140625" customWidth="1"/>
    <col min="4" max="4" width="16.85546875" bestFit="1" customWidth="1"/>
    <col min="5" max="5" width="10.5703125" bestFit="1" customWidth="1"/>
  </cols>
  <sheetData>
    <row r="1" spans="1:3" ht="57" customHeight="1" x14ac:dyDescent="0.25">
      <c r="A1" s="37"/>
      <c r="B1" s="37"/>
      <c r="C1" s="37"/>
    </row>
    <row r="2" spans="1:3" ht="37.5" customHeight="1" x14ac:dyDescent="0.25">
      <c r="A2" s="54" t="s">
        <v>27</v>
      </c>
      <c r="B2" s="54"/>
      <c r="C2" s="54"/>
    </row>
    <row r="3" spans="1:3" ht="15" customHeight="1" x14ac:dyDescent="0.25">
      <c r="A3" s="54"/>
      <c r="B3" s="54"/>
      <c r="C3" s="54"/>
    </row>
    <row r="4" spans="1:3" x14ac:dyDescent="0.25">
      <c r="A4" s="37"/>
      <c r="B4" s="37"/>
      <c r="C4" s="37"/>
    </row>
    <row r="5" spans="1:3" ht="15.75" x14ac:dyDescent="0.25">
      <c r="A5" s="38" t="s">
        <v>3</v>
      </c>
      <c r="B5" s="38"/>
      <c r="C5" s="38"/>
    </row>
    <row r="6" spans="1:3" ht="15.75" x14ac:dyDescent="0.25">
      <c r="A6" s="38"/>
      <c r="B6" s="38"/>
      <c r="C6" s="38"/>
    </row>
    <row r="7" spans="1:3" ht="31.5" customHeight="1" x14ac:dyDescent="0.25">
      <c r="A7" s="51" t="s">
        <v>4</v>
      </c>
      <c r="B7" s="52"/>
      <c r="C7" s="53"/>
    </row>
    <row r="8" spans="1:3" ht="15.75" x14ac:dyDescent="0.25">
      <c r="A8" s="5" t="s">
        <v>30</v>
      </c>
      <c r="B8" s="60" t="s">
        <v>14</v>
      </c>
      <c r="C8" s="61"/>
    </row>
    <row r="9" spans="1:3" ht="15.75" x14ac:dyDescent="0.25">
      <c r="A9" s="12" t="s">
        <v>7</v>
      </c>
      <c r="B9" s="55">
        <v>5624561.5199999996</v>
      </c>
      <c r="C9" s="55"/>
    </row>
    <row r="10" spans="1:3" ht="15.75" x14ac:dyDescent="0.25">
      <c r="A10" s="13" t="s">
        <v>6</v>
      </c>
      <c r="B10" s="56">
        <v>59570</v>
      </c>
      <c r="C10" s="57"/>
    </row>
    <row r="11" spans="1:3" ht="15.75" x14ac:dyDescent="0.25">
      <c r="A11" s="1"/>
      <c r="B11" s="58">
        <v>0</v>
      </c>
      <c r="C11" s="58"/>
    </row>
    <row r="12" spans="1:3" ht="31.5" customHeight="1" x14ac:dyDescent="0.25">
      <c r="A12" s="2" t="s">
        <v>8</v>
      </c>
      <c r="B12" s="59">
        <f>SUM(B9-B11)</f>
        <v>5624561.5199999996</v>
      </c>
      <c r="C12" s="59"/>
    </row>
    <row r="13" spans="1:3" ht="15.75" x14ac:dyDescent="0.25">
      <c r="A13" s="36"/>
      <c r="B13" s="36"/>
      <c r="C13" s="36"/>
    </row>
    <row r="14" spans="1:3" ht="30" customHeight="1" x14ac:dyDescent="0.25">
      <c r="A14" s="51" t="s">
        <v>9</v>
      </c>
      <c r="B14" s="52"/>
      <c r="C14" s="53"/>
    </row>
    <row r="15" spans="1:3" ht="15.75" x14ac:dyDescent="0.25">
      <c r="A15" s="5" t="s">
        <v>30</v>
      </c>
      <c r="B15" s="60" t="str">
        <f>B8</f>
        <v>FEVEREIRO</v>
      </c>
      <c r="C15" s="61"/>
    </row>
    <row r="16" spans="1:3" ht="15.75" x14ac:dyDescent="0.25">
      <c r="A16" s="64" t="s">
        <v>10</v>
      </c>
      <c r="B16" s="65"/>
      <c r="C16" s="66"/>
    </row>
    <row r="17" spans="1:5" ht="15.75" x14ac:dyDescent="0.25">
      <c r="A17" s="1" t="s">
        <v>17</v>
      </c>
      <c r="B17" s="67">
        <v>2575699.91</v>
      </c>
      <c r="C17" s="67"/>
      <c r="E17" s="7"/>
    </row>
    <row r="18" spans="1:5" ht="15.75" x14ac:dyDescent="0.25">
      <c r="A18" s="1" t="s">
        <v>0</v>
      </c>
      <c r="B18" s="67">
        <v>3195125.67</v>
      </c>
      <c r="C18" s="67"/>
      <c r="E18" s="7"/>
    </row>
    <row r="19" spans="1:5" ht="15.75" x14ac:dyDescent="0.25">
      <c r="A19" s="1" t="s">
        <v>1</v>
      </c>
      <c r="B19" s="67">
        <v>3144640.59</v>
      </c>
      <c r="C19" s="67"/>
    </row>
    <row r="20" spans="1:5" ht="15.75" x14ac:dyDescent="0.25">
      <c r="A20" s="1" t="s">
        <v>2</v>
      </c>
      <c r="B20" s="67">
        <v>462321.9</v>
      </c>
      <c r="C20" s="67"/>
    </row>
    <row r="21" spans="1:5" ht="30" customHeight="1" x14ac:dyDescent="0.25">
      <c r="A21" s="2" t="s">
        <v>11</v>
      </c>
      <c r="B21" s="68">
        <f>SUM(B17:B20)</f>
        <v>9377788.0700000003</v>
      </c>
      <c r="C21" s="68"/>
      <c r="D21" s="6"/>
    </row>
    <row r="22" spans="1:5" x14ac:dyDescent="0.25">
      <c r="A22" s="63"/>
      <c r="B22" s="63"/>
      <c r="C22" s="63"/>
    </row>
    <row r="23" spans="1:5" x14ac:dyDescent="0.25">
      <c r="A23" s="69"/>
      <c r="B23" s="69"/>
      <c r="C23" s="69"/>
    </row>
    <row r="24" spans="1:5" ht="15.75" thickBot="1" x14ac:dyDescent="0.3">
      <c r="A24" s="21"/>
      <c r="B24" s="21"/>
      <c r="C24" s="21"/>
    </row>
    <row r="28" spans="1:5" x14ac:dyDescent="0.25">
      <c r="A28" s="62" t="s">
        <v>28</v>
      </c>
      <c r="B28" s="62"/>
      <c r="C28" s="62"/>
    </row>
    <row r="29" spans="1:5" ht="15.75" x14ac:dyDescent="0.25">
      <c r="A29" s="1" t="s">
        <v>17</v>
      </c>
      <c r="B29" s="49">
        <f>B17</f>
        <v>2575699.91</v>
      </c>
      <c r="C29" s="50"/>
    </row>
    <row r="30" spans="1:5" ht="15.75" x14ac:dyDescent="0.25">
      <c r="A30" s="1" t="s">
        <v>0</v>
      </c>
      <c r="B30" s="49">
        <f t="shared" ref="B30:B32" si="0">B18</f>
        <v>3195125.67</v>
      </c>
      <c r="C30" s="50"/>
    </row>
    <row r="31" spans="1:5" ht="15.75" x14ac:dyDescent="0.25">
      <c r="A31" s="1" t="s">
        <v>1</v>
      </c>
      <c r="B31" s="49">
        <f t="shared" si="0"/>
        <v>3144640.59</v>
      </c>
      <c r="C31" s="50"/>
    </row>
    <row r="32" spans="1:5" ht="15.75" x14ac:dyDescent="0.25">
      <c r="A32" s="1" t="s">
        <v>2</v>
      </c>
      <c r="B32" s="49">
        <f t="shared" si="0"/>
        <v>462321.9</v>
      </c>
      <c r="C32" s="50"/>
    </row>
  </sheetData>
  <mergeCells count="27">
    <mergeCell ref="A7:C7"/>
    <mergeCell ref="A1:C1"/>
    <mergeCell ref="A2:C3"/>
    <mergeCell ref="A4:C4"/>
    <mergeCell ref="A5:C5"/>
    <mergeCell ref="A6:C6"/>
    <mergeCell ref="B19:C19"/>
    <mergeCell ref="B8:C8"/>
    <mergeCell ref="B9:C9"/>
    <mergeCell ref="B10:C10"/>
    <mergeCell ref="B11:C11"/>
    <mergeCell ref="B12:C12"/>
    <mergeCell ref="A13:C13"/>
    <mergeCell ref="A14:C14"/>
    <mergeCell ref="B15:C15"/>
    <mergeCell ref="A16:C16"/>
    <mergeCell ref="B17:C17"/>
    <mergeCell ref="B18:C18"/>
    <mergeCell ref="B30:C30"/>
    <mergeCell ref="B31:C31"/>
    <mergeCell ref="B32:C32"/>
    <mergeCell ref="B20:C20"/>
    <mergeCell ref="B21:C21"/>
    <mergeCell ref="A22:C22"/>
    <mergeCell ref="A23:C23"/>
    <mergeCell ref="A28:C28"/>
    <mergeCell ref="B29:C2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showGridLines="0" workbookViewId="0">
      <selection activeCell="B21" sqref="B21:C21"/>
    </sheetView>
  </sheetViews>
  <sheetFormatPr defaultRowHeight="15" x14ac:dyDescent="0.25"/>
  <cols>
    <col min="1" max="1" width="48.42578125" bestFit="1" customWidth="1"/>
    <col min="2" max="2" width="26.140625" customWidth="1"/>
    <col min="3" max="3" width="11.140625" customWidth="1"/>
    <col min="4" max="4" width="16.85546875" bestFit="1" customWidth="1"/>
    <col min="5" max="5" width="10.5703125" bestFit="1" customWidth="1"/>
  </cols>
  <sheetData>
    <row r="1" spans="1:3" ht="57" customHeight="1" x14ac:dyDescent="0.25">
      <c r="A1" s="37"/>
      <c r="B1" s="37"/>
      <c r="C1" s="37"/>
    </row>
    <row r="2" spans="1:3" ht="37.5" customHeight="1" x14ac:dyDescent="0.25">
      <c r="A2" s="54" t="s">
        <v>27</v>
      </c>
      <c r="B2" s="54"/>
      <c r="C2" s="54"/>
    </row>
    <row r="3" spans="1:3" ht="15" customHeight="1" x14ac:dyDescent="0.25">
      <c r="A3" s="54"/>
      <c r="B3" s="54"/>
      <c r="C3" s="54"/>
    </row>
    <row r="4" spans="1:3" x14ac:dyDescent="0.25">
      <c r="A4" s="37"/>
      <c r="B4" s="37"/>
      <c r="C4" s="37"/>
    </row>
    <row r="5" spans="1:3" ht="15.75" x14ac:dyDescent="0.25">
      <c r="A5" s="38" t="s">
        <v>3</v>
      </c>
      <c r="B5" s="38"/>
      <c r="C5" s="38"/>
    </row>
    <row r="6" spans="1:3" ht="15.75" x14ac:dyDescent="0.25">
      <c r="A6" s="38"/>
      <c r="B6" s="38"/>
      <c r="C6" s="38"/>
    </row>
    <row r="7" spans="1:3" ht="31.5" customHeight="1" x14ac:dyDescent="0.25">
      <c r="A7" s="51" t="s">
        <v>4</v>
      </c>
      <c r="B7" s="52"/>
      <c r="C7" s="53"/>
    </row>
    <row r="8" spans="1:3" ht="15.75" x14ac:dyDescent="0.25">
      <c r="A8" s="5" t="s">
        <v>30</v>
      </c>
      <c r="B8" s="60" t="s">
        <v>15</v>
      </c>
      <c r="C8" s="61"/>
    </row>
    <row r="9" spans="1:3" ht="15.75" x14ac:dyDescent="0.25">
      <c r="A9" s="12" t="s">
        <v>7</v>
      </c>
      <c r="B9" s="55">
        <v>6570664.2400000002</v>
      </c>
      <c r="C9" s="55"/>
    </row>
    <row r="10" spans="1:3" ht="15.75" x14ac:dyDescent="0.25">
      <c r="A10" s="13" t="s">
        <v>6</v>
      </c>
      <c r="B10" s="56">
        <v>65606</v>
      </c>
      <c r="C10" s="57"/>
    </row>
    <row r="11" spans="1:3" ht="15.75" x14ac:dyDescent="0.25">
      <c r="A11" s="1"/>
      <c r="B11" s="58">
        <v>0</v>
      </c>
      <c r="C11" s="58"/>
    </row>
    <row r="12" spans="1:3" ht="31.5" customHeight="1" x14ac:dyDescent="0.25">
      <c r="A12" s="2" t="s">
        <v>8</v>
      </c>
      <c r="B12" s="59">
        <f>SUM(B9-B11)</f>
        <v>6570664.2400000002</v>
      </c>
      <c r="C12" s="59"/>
    </row>
    <row r="13" spans="1:3" ht="15.75" x14ac:dyDescent="0.25">
      <c r="A13" s="36"/>
      <c r="B13" s="36"/>
      <c r="C13" s="36"/>
    </row>
    <row r="14" spans="1:3" ht="30" customHeight="1" x14ac:dyDescent="0.25">
      <c r="A14" s="51" t="s">
        <v>9</v>
      </c>
      <c r="B14" s="52"/>
      <c r="C14" s="53"/>
    </row>
    <row r="15" spans="1:3" ht="15.75" x14ac:dyDescent="0.25">
      <c r="A15" s="5" t="s">
        <v>30</v>
      </c>
      <c r="B15" s="60" t="str">
        <f>B8</f>
        <v>MARÇO</v>
      </c>
      <c r="C15" s="61"/>
    </row>
    <row r="16" spans="1:3" ht="15.75" x14ac:dyDescent="0.25">
      <c r="A16" s="64" t="s">
        <v>10</v>
      </c>
      <c r="B16" s="65"/>
      <c r="C16" s="66"/>
    </row>
    <row r="17" spans="1:5" ht="15.75" x14ac:dyDescent="0.25">
      <c r="A17" s="1" t="s">
        <v>17</v>
      </c>
      <c r="B17" s="67">
        <v>278536.5</v>
      </c>
      <c r="C17" s="67"/>
      <c r="E17" s="7"/>
    </row>
    <row r="18" spans="1:5" ht="15.75" x14ac:dyDescent="0.25">
      <c r="A18" s="1" t="s">
        <v>0</v>
      </c>
      <c r="B18" s="67">
        <v>1306437.17</v>
      </c>
      <c r="C18" s="67"/>
      <c r="E18" s="7"/>
    </row>
    <row r="19" spans="1:5" ht="15.75" x14ac:dyDescent="0.25">
      <c r="A19" s="1" t="s">
        <v>1</v>
      </c>
      <c r="B19" s="67">
        <v>3685776.06</v>
      </c>
      <c r="C19" s="67"/>
    </row>
    <row r="20" spans="1:5" ht="15.75" x14ac:dyDescent="0.25">
      <c r="A20" s="1" t="s">
        <v>2</v>
      </c>
      <c r="B20" s="67">
        <v>403920.45</v>
      </c>
      <c r="C20" s="67"/>
    </row>
    <row r="21" spans="1:5" ht="30" customHeight="1" x14ac:dyDescent="0.25">
      <c r="A21" s="2" t="s">
        <v>11</v>
      </c>
      <c r="B21" s="68">
        <f>SUM(B17:B20)</f>
        <v>5674670.1800000006</v>
      </c>
      <c r="C21" s="68"/>
      <c r="D21" s="6"/>
    </row>
    <row r="22" spans="1:5" x14ac:dyDescent="0.25">
      <c r="A22" s="63"/>
      <c r="B22" s="63"/>
      <c r="C22" s="63"/>
    </row>
    <row r="23" spans="1:5" x14ac:dyDescent="0.25">
      <c r="A23" s="69"/>
      <c r="B23" s="69"/>
      <c r="C23" s="69"/>
    </row>
    <row r="24" spans="1:5" ht="15.75" thickBot="1" x14ac:dyDescent="0.3">
      <c r="A24" s="21"/>
      <c r="B24" s="21"/>
      <c r="C24" s="21"/>
    </row>
    <row r="28" spans="1:5" x14ac:dyDescent="0.25">
      <c r="A28" s="62" t="s">
        <v>28</v>
      </c>
      <c r="B28" s="62"/>
      <c r="C28" s="62"/>
    </row>
    <row r="29" spans="1:5" ht="15.75" x14ac:dyDescent="0.25">
      <c r="A29" s="1" t="s">
        <v>17</v>
      </c>
      <c r="B29" s="49">
        <f>B17</f>
        <v>278536.5</v>
      </c>
      <c r="C29" s="50"/>
    </row>
    <row r="30" spans="1:5" ht="15.75" x14ac:dyDescent="0.25">
      <c r="A30" s="1" t="s">
        <v>0</v>
      </c>
      <c r="B30" s="49">
        <f t="shared" ref="B30:B32" si="0">B18</f>
        <v>1306437.17</v>
      </c>
      <c r="C30" s="50"/>
    </row>
    <row r="31" spans="1:5" ht="15.75" x14ac:dyDescent="0.25">
      <c r="A31" s="1" t="s">
        <v>1</v>
      </c>
      <c r="B31" s="49">
        <f t="shared" si="0"/>
        <v>3685776.06</v>
      </c>
      <c r="C31" s="50"/>
    </row>
    <row r="32" spans="1:5" ht="15.75" x14ac:dyDescent="0.25">
      <c r="A32" s="1" t="s">
        <v>2</v>
      </c>
      <c r="B32" s="49">
        <f t="shared" si="0"/>
        <v>403920.45</v>
      </c>
      <c r="C32" s="50"/>
    </row>
  </sheetData>
  <mergeCells count="27">
    <mergeCell ref="A7:C7"/>
    <mergeCell ref="A1:C1"/>
    <mergeCell ref="A2:C3"/>
    <mergeCell ref="A4:C4"/>
    <mergeCell ref="A5:C5"/>
    <mergeCell ref="A6:C6"/>
    <mergeCell ref="B19:C19"/>
    <mergeCell ref="B8:C8"/>
    <mergeCell ref="B9:C9"/>
    <mergeCell ref="B10:C10"/>
    <mergeCell ref="B11:C11"/>
    <mergeCell ref="B12:C12"/>
    <mergeCell ref="A13:C13"/>
    <mergeCell ref="A14:C14"/>
    <mergeCell ref="B15:C15"/>
    <mergeCell ref="A16:C16"/>
    <mergeCell ref="B17:C17"/>
    <mergeCell ref="B18:C18"/>
    <mergeCell ref="B30:C30"/>
    <mergeCell ref="B31:C31"/>
    <mergeCell ref="B32:C32"/>
    <mergeCell ref="B20:C20"/>
    <mergeCell ref="B21:C21"/>
    <mergeCell ref="A22:C22"/>
    <mergeCell ref="A23:C23"/>
    <mergeCell ref="A28:C28"/>
    <mergeCell ref="B29:C2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showGridLines="0" workbookViewId="0">
      <selection activeCell="B20" sqref="B20:C20"/>
    </sheetView>
  </sheetViews>
  <sheetFormatPr defaultRowHeight="15" x14ac:dyDescent="0.25"/>
  <cols>
    <col min="1" max="1" width="48.42578125" bestFit="1" customWidth="1"/>
    <col min="2" max="2" width="26.140625" customWidth="1"/>
    <col min="3" max="3" width="11.140625" customWidth="1"/>
    <col min="4" max="4" width="16.85546875" bestFit="1" customWidth="1"/>
    <col min="5" max="5" width="10.5703125" bestFit="1" customWidth="1"/>
  </cols>
  <sheetData>
    <row r="1" spans="1:3" ht="57" customHeight="1" x14ac:dyDescent="0.25">
      <c r="A1" s="37"/>
      <c r="B1" s="37"/>
      <c r="C1" s="37"/>
    </row>
    <row r="2" spans="1:3" ht="37.5" customHeight="1" x14ac:dyDescent="0.25">
      <c r="A2" s="54" t="s">
        <v>27</v>
      </c>
      <c r="B2" s="54"/>
      <c r="C2" s="54"/>
    </row>
    <row r="3" spans="1:3" ht="15" customHeight="1" x14ac:dyDescent="0.25">
      <c r="A3" s="54"/>
      <c r="B3" s="54"/>
      <c r="C3" s="54"/>
    </row>
    <row r="4" spans="1:3" x14ac:dyDescent="0.25">
      <c r="A4" s="37"/>
      <c r="B4" s="37"/>
      <c r="C4" s="37"/>
    </row>
    <row r="5" spans="1:3" ht="15.75" x14ac:dyDescent="0.25">
      <c r="A5" s="38" t="s">
        <v>3</v>
      </c>
      <c r="B5" s="38"/>
      <c r="C5" s="38"/>
    </row>
    <row r="6" spans="1:3" ht="15.75" x14ac:dyDescent="0.25">
      <c r="A6" s="38"/>
      <c r="B6" s="38"/>
      <c r="C6" s="38"/>
    </row>
    <row r="7" spans="1:3" ht="31.5" customHeight="1" x14ac:dyDescent="0.25">
      <c r="A7" s="51" t="s">
        <v>4</v>
      </c>
      <c r="B7" s="52"/>
      <c r="C7" s="53"/>
    </row>
    <row r="8" spans="1:3" ht="15.75" x14ac:dyDescent="0.25">
      <c r="A8" s="5" t="s">
        <v>30</v>
      </c>
      <c r="B8" s="60" t="s">
        <v>16</v>
      </c>
      <c r="C8" s="61"/>
    </row>
    <row r="9" spans="1:3" ht="15.75" x14ac:dyDescent="0.25">
      <c r="A9" s="12" t="s">
        <v>7</v>
      </c>
      <c r="B9" s="55">
        <v>6467759.6399999997</v>
      </c>
      <c r="C9" s="55"/>
    </row>
    <row r="10" spans="1:3" ht="15.75" x14ac:dyDescent="0.25">
      <c r="A10" s="13" t="s">
        <v>6</v>
      </c>
      <c r="B10" s="56">
        <v>64309</v>
      </c>
      <c r="C10" s="57"/>
    </row>
    <row r="11" spans="1:3" ht="15.75" x14ac:dyDescent="0.25">
      <c r="A11" s="1"/>
      <c r="B11" s="58">
        <v>0</v>
      </c>
      <c r="C11" s="58"/>
    </row>
    <row r="12" spans="1:3" ht="31.5" customHeight="1" x14ac:dyDescent="0.25">
      <c r="A12" s="2" t="s">
        <v>8</v>
      </c>
      <c r="B12" s="59">
        <f>SUM(B9-B11)</f>
        <v>6467759.6399999997</v>
      </c>
      <c r="C12" s="59"/>
    </row>
    <row r="13" spans="1:3" ht="15.75" x14ac:dyDescent="0.25">
      <c r="A13" s="36"/>
      <c r="B13" s="36"/>
      <c r="C13" s="36"/>
    </row>
    <row r="14" spans="1:3" ht="30" customHeight="1" x14ac:dyDescent="0.25">
      <c r="A14" s="51" t="s">
        <v>9</v>
      </c>
      <c r="B14" s="52"/>
      <c r="C14" s="53"/>
    </row>
    <row r="15" spans="1:3" ht="15.75" x14ac:dyDescent="0.25">
      <c r="A15" s="5" t="s">
        <v>30</v>
      </c>
      <c r="B15" s="60" t="str">
        <f>B8</f>
        <v>ABRIL</v>
      </c>
      <c r="C15" s="61"/>
    </row>
    <row r="16" spans="1:3" ht="15.75" x14ac:dyDescent="0.25">
      <c r="A16" s="64" t="s">
        <v>10</v>
      </c>
      <c r="B16" s="65"/>
      <c r="C16" s="66"/>
    </row>
    <row r="17" spans="1:5" ht="15.75" x14ac:dyDescent="0.25">
      <c r="A17" s="1" t="s">
        <v>17</v>
      </c>
      <c r="B17" s="67">
        <v>642204.21</v>
      </c>
      <c r="C17" s="67"/>
      <c r="E17" s="7"/>
    </row>
    <row r="18" spans="1:5" ht="15.75" x14ac:dyDescent="0.25">
      <c r="A18" s="1" t="s">
        <v>0</v>
      </c>
      <c r="B18" s="67">
        <v>3632517.35</v>
      </c>
      <c r="C18" s="67"/>
      <c r="E18" s="7"/>
    </row>
    <row r="19" spans="1:5" ht="15.75" x14ac:dyDescent="0.25">
      <c r="A19" s="1" t="s">
        <v>1</v>
      </c>
      <c r="B19" s="67">
        <v>5209123.42</v>
      </c>
      <c r="C19" s="67"/>
    </row>
    <row r="20" spans="1:5" ht="15.75" x14ac:dyDescent="0.25">
      <c r="A20" s="1" t="s">
        <v>2</v>
      </c>
      <c r="B20" s="67">
        <v>427316.85</v>
      </c>
      <c r="C20" s="67"/>
    </row>
    <row r="21" spans="1:5" ht="30" customHeight="1" x14ac:dyDescent="0.25">
      <c r="A21" s="2" t="s">
        <v>11</v>
      </c>
      <c r="B21" s="68">
        <f>SUM(B17:B20)</f>
        <v>9911161.8300000001</v>
      </c>
      <c r="C21" s="68"/>
      <c r="D21" s="6"/>
    </row>
    <row r="22" spans="1:5" x14ac:dyDescent="0.25">
      <c r="A22" s="63"/>
      <c r="B22" s="63"/>
      <c r="C22" s="63"/>
    </row>
    <row r="23" spans="1:5" x14ac:dyDescent="0.25">
      <c r="A23" s="69"/>
      <c r="B23" s="69"/>
      <c r="C23" s="69"/>
    </row>
    <row r="24" spans="1:5" ht="15.75" thickBot="1" x14ac:dyDescent="0.3">
      <c r="A24" s="21"/>
      <c r="B24" s="21"/>
      <c r="C24" s="21"/>
    </row>
    <row r="28" spans="1:5" x14ac:dyDescent="0.25">
      <c r="A28" s="62" t="s">
        <v>28</v>
      </c>
      <c r="B28" s="62"/>
      <c r="C28" s="62"/>
    </row>
    <row r="29" spans="1:5" ht="15.75" x14ac:dyDescent="0.25">
      <c r="A29" s="1" t="s">
        <v>17</v>
      </c>
      <c r="B29" s="49">
        <f>B17</f>
        <v>642204.21</v>
      </c>
      <c r="C29" s="50"/>
    </row>
    <row r="30" spans="1:5" ht="15.75" x14ac:dyDescent="0.25">
      <c r="A30" s="1" t="s">
        <v>0</v>
      </c>
      <c r="B30" s="49">
        <f t="shared" ref="B30:B32" si="0">B18</f>
        <v>3632517.35</v>
      </c>
      <c r="C30" s="50"/>
    </row>
    <row r="31" spans="1:5" ht="15.75" x14ac:dyDescent="0.25">
      <c r="A31" s="1" t="s">
        <v>1</v>
      </c>
      <c r="B31" s="49">
        <f t="shared" si="0"/>
        <v>5209123.42</v>
      </c>
      <c r="C31" s="50"/>
    </row>
    <row r="32" spans="1:5" ht="15.75" x14ac:dyDescent="0.25">
      <c r="A32" s="1" t="s">
        <v>2</v>
      </c>
      <c r="B32" s="49">
        <f t="shared" si="0"/>
        <v>427316.85</v>
      </c>
      <c r="C32" s="50"/>
    </row>
  </sheetData>
  <mergeCells count="27">
    <mergeCell ref="A7:C7"/>
    <mergeCell ref="A1:C1"/>
    <mergeCell ref="A2:C3"/>
    <mergeCell ref="A4:C4"/>
    <mergeCell ref="A5:C5"/>
    <mergeCell ref="A6:C6"/>
    <mergeCell ref="B19:C19"/>
    <mergeCell ref="B8:C8"/>
    <mergeCell ref="B9:C9"/>
    <mergeCell ref="B10:C10"/>
    <mergeCell ref="B11:C11"/>
    <mergeCell ref="B12:C12"/>
    <mergeCell ref="A13:C13"/>
    <mergeCell ref="A14:C14"/>
    <mergeCell ref="B15:C15"/>
    <mergeCell ref="A16:C16"/>
    <mergeCell ref="B17:C17"/>
    <mergeCell ref="B18:C18"/>
    <mergeCell ref="B30:C30"/>
    <mergeCell ref="B31:C31"/>
    <mergeCell ref="B32:C32"/>
    <mergeCell ref="B20:C20"/>
    <mergeCell ref="B21:C21"/>
    <mergeCell ref="A22:C22"/>
    <mergeCell ref="A23:C23"/>
    <mergeCell ref="A28:C28"/>
    <mergeCell ref="B29:C2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showGridLines="0" workbookViewId="0">
      <selection activeCell="B10" sqref="B10:C10"/>
    </sheetView>
  </sheetViews>
  <sheetFormatPr defaultRowHeight="15" x14ac:dyDescent="0.25"/>
  <cols>
    <col min="1" max="1" width="48.42578125" bestFit="1" customWidth="1"/>
    <col min="2" max="2" width="26.140625" customWidth="1"/>
    <col min="3" max="3" width="11.140625" customWidth="1"/>
    <col min="4" max="4" width="16.85546875" bestFit="1" customWidth="1"/>
    <col min="5" max="5" width="10.5703125" bestFit="1" customWidth="1"/>
  </cols>
  <sheetData>
    <row r="1" spans="1:3" ht="57" customHeight="1" x14ac:dyDescent="0.25">
      <c r="A1" s="37"/>
      <c r="B1" s="37"/>
      <c r="C1" s="37"/>
    </row>
    <row r="2" spans="1:3" ht="37.5" customHeight="1" x14ac:dyDescent="0.25">
      <c r="A2" s="54" t="s">
        <v>27</v>
      </c>
      <c r="B2" s="54"/>
      <c r="C2" s="54"/>
    </row>
    <row r="3" spans="1:3" ht="15" customHeight="1" x14ac:dyDescent="0.25">
      <c r="A3" s="54"/>
      <c r="B3" s="54"/>
      <c r="C3" s="54"/>
    </row>
    <row r="4" spans="1:3" x14ac:dyDescent="0.25">
      <c r="A4" s="37"/>
      <c r="B4" s="37"/>
      <c r="C4" s="37"/>
    </row>
    <row r="5" spans="1:3" ht="15.75" x14ac:dyDescent="0.25">
      <c r="A5" s="38" t="s">
        <v>3</v>
      </c>
      <c r="B5" s="38"/>
      <c r="C5" s="38"/>
    </row>
    <row r="6" spans="1:3" ht="15.75" x14ac:dyDescent="0.25">
      <c r="A6" s="38"/>
      <c r="B6" s="38"/>
      <c r="C6" s="38"/>
    </row>
    <row r="7" spans="1:3" ht="31.5" customHeight="1" x14ac:dyDescent="0.25">
      <c r="A7" s="51" t="s">
        <v>4</v>
      </c>
      <c r="B7" s="52"/>
      <c r="C7" s="53"/>
    </row>
    <row r="8" spans="1:3" ht="15.75" x14ac:dyDescent="0.25">
      <c r="A8" s="5" t="s">
        <v>30</v>
      </c>
      <c r="B8" s="60" t="s">
        <v>12</v>
      </c>
      <c r="C8" s="61"/>
    </row>
    <row r="9" spans="1:3" ht="15.75" x14ac:dyDescent="0.25">
      <c r="A9" s="12" t="s">
        <v>7</v>
      </c>
      <c r="B9" s="55">
        <v>5904258.4400000004</v>
      </c>
      <c r="C9" s="55"/>
    </row>
    <row r="10" spans="1:3" ht="15.75" x14ac:dyDescent="0.25">
      <c r="A10" s="13" t="s">
        <v>6</v>
      </c>
      <c r="B10" s="56">
        <v>59424</v>
      </c>
      <c r="C10" s="57"/>
    </row>
    <row r="11" spans="1:3" ht="15.75" x14ac:dyDescent="0.25">
      <c r="A11" s="1"/>
      <c r="B11" s="58">
        <v>0</v>
      </c>
      <c r="C11" s="58"/>
    </row>
    <row r="12" spans="1:3" ht="31.5" customHeight="1" x14ac:dyDescent="0.25">
      <c r="A12" s="2" t="s">
        <v>8</v>
      </c>
      <c r="B12" s="59">
        <f>SUM(B9-B11)</f>
        <v>5904258.4400000004</v>
      </c>
      <c r="C12" s="59"/>
    </row>
    <row r="13" spans="1:3" ht="15.75" x14ac:dyDescent="0.25">
      <c r="A13" s="36"/>
      <c r="B13" s="36"/>
      <c r="C13" s="36"/>
    </row>
    <row r="14" spans="1:3" ht="30" customHeight="1" x14ac:dyDescent="0.25">
      <c r="A14" s="51" t="s">
        <v>9</v>
      </c>
      <c r="B14" s="52"/>
      <c r="C14" s="53"/>
    </row>
    <row r="15" spans="1:3" ht="15.75" x14ac:dyDescent="0.25">
      <c r="A15" s="5" t="s">
        <v>30</v>
      </c>
      <c r="B15" s="60" t="str">
        <f>B8</f>
        <v>MAIO</v>
      </c>
      <c r="C15" s="61"/>
    </row>
    <row r="16" spans="1:3" ht="15.75" x14ac:dyDescent="0.25">
      <c r="A16" s="64" t="s">
        <v>10</v>
      </c>
      <c r="B16" s="65"/>
      <c r="C16" s="66"/>
    </row>
    <row r="17" spans="1:5" ht="15.75" x14ac:dyDescent="0.25">
      <c r="A17" s="1" t="s">
        <v>17</v>
      </c>
      <c r="B17" s="67">
        <v>2459404.2599999998</v>
      </c>
      <c r="C17" s="67"/>
      <c r="E17" s="7"/>
    </row>
    <row r="18" spans="1:5" ht="15.75" x14ac:dyDescent="0.25">
      <c r="A18" s="1" t="s">
        <v>0</v>
      </c>
      <c r="B18" s="67">
        <v>3614618.27</v>
      </c>
      <c r="C18" s="67"/>
      <c r="E18" s="7"/>
    </row>
    <row r="19" spans="1:5" ht="15.75" x14ac:dyDescent="0.25">
      <c r="A19" s="1" t="s">
        <v>1</v>
      </c>
      <c r="B19" s="67">
        <v>6693520.6699999999</v>
      </c>
      <c r="C19" s="67"/>
    </row>
    <row r="20" spans="1:5" ht="15.75" x14ac:dyDescent="0.25">
      <c r="A20" s="1" t="s">
        <v>2</v>
      </c>
      <c r="B20" s="67">
        <v>471427</v>
      </c>
      <c r="C20" s="67"/>
    </row>
    <row r="21" spans="1:5" ht="30" customHeight="1" x14ac:dyDescent="0.25">
      <c r="A21" s="2" t="s">
        <v>11</v>
      </c>
      <c r="B21" s="68">
        <f>SUM(B17:B20)</f>
        <v>13238970.199999999</v>
      </c>
      <c r="C21" s="68"/>
      <c r="D21" s="6"/>
    </row>
    <row r="22" spans="1:5" x14ac:dyDescent="0.25">
      <c r="A22" s="63"/>
      <c r="B22" s="63"/>
      <c r="C22" s="63"/>
    </row>
    <row r="23" spans="1:5" x14ac:dyDescent="0.25">
      <c r="A23" s="69"/>
      <c r="B23" s="69"/>
      <c r="C23" s="69"/>
    </row>
    <row r="24" spans="1:5" ht="15.75" thickBot="1" x14ac:dyDescent="0.3">
      <c r="A24" s="21"/>
      <c r="B24" s="21"/>
      <c r="C24" s="21"/>
    </row>
    <row r="28" spans="1:5" x14ac:dyDescent="0.25">
      <c r="A28" s="62" t="s">
        <v>28</v>
      </c>
      <c r="B28" s="62"/>
      <c r="C28" s="62"/>
    </row>
    <row r="29" spans="1:5" ht="15.75" x14ac:dyDescent="0.25">
      <c r="A29" s="1" t="s">
        <v>17</v>
      </c>
      <c r="B29" s="49">
        <f>B17</f>
        <v>2459404.2599999998</v>
      </c>
      <c r="C29" s="50"/>
    </row>
    <row r="30" spans="1:5" ht="15.75" x14ac:dyDescent="0.25">
      <c r="A30" s="1" t="s">
        <v>0</v>
      </c>
      <c r="B30" s="49">
        <f t="shared" ref="B30:B32" si="0">B18</f>
        <v>3614618.27</v>
      </c>
      <c r="C30" s="50"/>
    </row>
    <row r="31" spans="1:5" ht="15.75" x14ac:dyDescent="0.25">
      <c r="A31" s="1" t="s">
        <v>1</v>
      </c>
      <c r="B31" s="49">
        <f t="shared" si="0"/>
        <v>6693520.6699999999</v>
      </c>
      <c r="C31" s="50"/>
    </row>
    <row r="32" spans="1:5" ht="15.75" x14ac:dyDescent="0.25">
      <c r="A32" s="1" t="s">
        <v>2</v>
      </c>
      <c r="B32" s="49">
        <f t="shared" si="0"/>
        <v>471427</v>
      </c>
      <c r="C32" s="50"/>
    </row>
  </sheetData>
  <mergeCells count="27">
    <mergeCell ref="A7:C7"/>
    <mergeCell ref="A1:C1"/>
    <mergeCell ref="A2:C3"/>
    <mergeCell ref="A4:C4"/>
    <mergeCell ref="A5:C5"/>
    <mergeCell ref="A6:C6"/>
    <mergeCell ref="B19:C19"/>
    <mergeCell ref="B8:C8"/>
    <mergeCell ref="B9:C9"/>
    <mergeCell ref="B10:C10"/>
    <mergeCell ref="B11:C11"/>
    <mergeCell ref="B12:C12"/>
    <mergeCell ref="A13:C13"/>
    <mergeCell ref="A14:C14"/>
    <mergeCell ref="B15:C15"/>
    <mergeCell ref="A16:C16"/>
    <mergeCell ref="B17:C17"/>
    <mergeCell ref="B18:C18"/>
    <mergeCell ref="B30:C30"/>
    <mergeCell ref="B31:C31"/>
    <mergeCell ref="B32:C32"/>
    <mergeCell ref="B20:C20"/>
    <mergeCell ref="B21:C21"/>
    <mergeCell ref="A22:C22"/>
    <mergeCell ref="A23:C23"/>
    <mergeCell ref="A28:C28"/>
    <mergeCell ref="B29:C2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showGridLines="0" workbookViewId="0">
      <selection activeCell="B10" sqref="B10:C10"/>
    </sheetView>
  </sheetViews>
  <sheetFormatPr defaultRowHeight="15" x14ac:dyDescent="0.25"/>
  <cols>
    <col min="1" max="1" width="48.42578125" bestFit="1" customWidth="1"/>
    <col min="2" max="2" width="26.140625" customWidth="1"/>
    <col min="3" max="3" width="11.140625" customWidth="1"/>
    <col min="4" max="4" width="16.85546875" bestFit="1" customWidth="1"/>
    <col min="5" max="5" width="10.5703125" bestFit="1" customWidth="1"/>
  </cols>
  <sheetData>
    <row r="1" spans="1:3" ht="57" customHeight="1" x14ac:dyDescent="0.25">
      <c r="A1" s="37"/>
      <c r="B1" s="37"/>
      <c r="C1" s="37"/>
    </row>
    <row r="2" spans="1:3" ht="37.5" customHeight="1" x14ac:dyDescent="0.25">
      <c r="A2" s="54" t="s">
        <v>27</v>
      </c>
      <c r="B2" s="54"/>
      <c r="C2" s="54"/>
    </row>
    <row r="3" spans="1:3" ht="15" customHeight="1" x14ac:dyDescent="0.25">
      <c r="A3" s="54"/>
      <c r="B3" s="54"/>
      <c r="C3" s="54"/>
    </row>
    <row r="4" spans="1:3" x14ac:dyDescent="0.25">
      <c r="A4" s="37"/>
      <c r="B4" s="37"/>
      <c r="C4" s="37"/>
    </row>
    <row r="5" spans="1:3" ht="15.75" x14ac:dyDescent="0.25">
      <c r="A5" s="38" t="s">
        <v>3</v>
      </c>
      <c r="B5" s="38"/>
      <c r="C5" s="38"/>
    </row>
    <row r="6" spans="1:3" ht="15.75" x14ac:dyDescent="0.25">
      <c r="A6" s="38"/>
      <c r="B6" s="38"/>
      <c r="C6" s="38"/>
    </row>
    <row r="7" spans="1:3" ht="31.5" customHeight="1" x14ac:dyDescent="0.25">
      <c r="A7" s="51" t="s">
        <v>4</v>
      </c>
      <c r="B7" s="52"/>
      <c r="C7" s="53"/>
    </row>
    <row r="8" spans="1:3" ht="15.75" x14ac:dyDescent="0.25">
      <c r="A8" s="5" t="s">
        <v>30</v>
      </c>
      <c r="B8" s="60" t="s">
        <v>18</v>
      </c>
      <c r="C8" s="61"/>
    </row>
    <row r="9" spans="1:3" ht="15.75" x14ac:dyDescent="0.25">
      <c r="A9" s="12" t="s">
        <v>7</v>
      </c>
      <c r="B9" s="55">
        <v>5956626.0099999998</v>
      </c>
      <c r="C9" s="55"/>
    </row>
    <row r="10" spans="1:3" ht="15.75" x14ac:dyDescent="0.25">
      <c r="A10" s="13" t="s">
        <v>6</v>
      </c>
      <c r="B10" s="56">
        <v>68467</v>
      </c>
      <c r="C10" s="57"/>
    </row>
    <row r="11" spans="1:3" ht="15.75" x14ac:dyDescent="0.25">
      <c r="A11" s="1"/>
      <c r="B11" s="58">
        <v>0</v>
      </c>
      <c r="C11" s="58"/>
    </row>
    <row r="12" spans="1:3" ht="31.5" customHeight="1" x14ac:dyDescent="0.25">
      <c r="A12" s="2" t="s">
        <v>8</v>
      </c>
      <c r="B12" s="59">
        <f>SUM(B9-B11)</f>
        <v>5956626.0099999998</v>
      </c>
      <c r="C12" s="59"/>
    </row>
    <row r="13" spans="1:3" ht="15.75" x14ac:dyDescent="0.25">
      <c r="A13" s="36"/>
      <c r="B13" s="36"/>
      <c r="C13" s="36"/>
    </row>
    <row r="14" spans="1:3" ht="30" customHeight="1" x14ac:dyDescent="0.25">
      <c r="A14" s="51" t="s">
        <v>9</v>
      </c>
      <c r="B14" s="52"/>
      <c r="C14" s="53"/>
    </row>
    <row r="15" spans="1:3" ht="15.75" x14ac:dyDescent="0.25">
      <c r="A15" s="5" t="s">
        <v>30</v>
      </c>
      <c r="B15" s="60" t="str">
        <f>B8</f>
        <v>JUNHO</v>
      </c>
      <c r="C15" s="61"/>
    </row>
    <row r="16" spans="1:3" ht="15.75" x14ac:dyDescent="0.25">
      <c r="A16" s="64" t="s">
        <v>10</v>
      </c>
      <c r="B16" s="65"/>
      <c r="C16" s="66"/>
    </row>
    <row r="17" spans="1:5" ht="15.75" x14ac:dyDescent="0.25">
      <c r="A17" s="1" t="s">
        <v>17</v>
      </c>
      <c r="B17" s="67">
        <v>1818405.48</v>
      </c>
      <c r="C17" s="67"/>
      <c r="E17" s="7"/>
    </row>
    <row r="18" spans="1:5" ht="15.75" x14ac:dyDescent="0.25">
      <c r="A18" s="1" t="s">
        <v>0</v>
      </c>
      <c r="B18" s="67">
        <v>3334517.93</v>
      </c>
      <c r="C18" s="67"/>
      <c r="E18" s="7"/>
    </row>
    <row r="19" spans="1:5" ht="15.75" x14ac:dyDescent="0.25">
      <c r="A19" s="1" t="s">
        <v>1</v>
      </c>
      <c r="B19" s="67">
        <v>4599531.93</v>
      </c>
      <c r="C19" s="67"/>
    </row>
    <row r="20" spans="1:5" ht="15.75" x14ac:dyDescent="0.25">
      <c r="A20" s="1" t="s">
        <v>2</v>
      </c>
      <c r="B20" s="67">
        <v>533324.48</v>
      </c>
      <c r="C20" s="67"/>
    </row>
    <row r="21" spans="1:5" ht="30" customHeight="1" x14ac:dyDescent="0.25">
      <c r="A21" s="2" t="s">
        <v>11</v>
      </c>
      <c r="B21" s="68">
        <f>SUM(B17:B20)</f>
        <v>10285779.82</v>
      </c>
      <c r="C21" s="68"/>
      <c r="D21" s="6"/>
    </row>
    <row r="22" spans="1:5" x14ac:dyDescent="0.25">
      <c r="A22" s="63"/>
      <c r="B22" s="63"/>
      <c r="C22" s="63"/>
    </row>
    <row r="23" spans="1:5" x14ac:dyDescent="0.25">
      <c r="A23" s="69"/>
      <c r="B23" s="69"/>
      <c r="C23" s="69"/>
    </row>
    <row r="24" spans="1:5" ht="15.75" thickBot="1" x14ac:dyDescent="0.3">
      <c r="A24" s="21"/>
      <c r="B24" s="21"/>
      <c r="C24" s="21"/>
    </row>
    <row r="28" spans="1:5" x14ac:dyDescent="0.25">
      <c r="A28" s="62" t="s">
        <v>28</v>
      </c>
      <c r="B28" s="62"/>
      <c r="C28" s="62"/>
    </row>
    <row r="29" spans="1:5" ht="15.75" x14ac:dyDescent="0.25">
      <c r="A29" s="1" t="s">
        <v>17</v>
      </c>
      <c r="B29" s="49">
        <f>B17</f>
        <v>1818405.48</v>
      </c>
      <c r="C29" s="50"/>
    </row>
    <row r="30" spans="1:5" ht="15.75" x14ac:dyDescent="0.25">
      <c r="A30" s="1" t="s">
        <v>0</v>
      </c>
      <c r="B30" s="49">
        <f t="shared" ref="B30:B32" si="0">B18</f>
        <v>3334517.93</v>
      </c>
      <c r="C30" s="50"/>
    </row>
    <row r="31" spans="1:5" ht="15.75" x14ac:dyDescent="0.25">
      <c r="A31" s="1" t="s">
        <v>1</v>
      </c>
      <c r="B31" s="49">
        <f t="shared" si="0"/>
        <v>4599531.93</v>
      </c>
      <c r="C31" s="50"/>
    </row>
    <row r="32" spans="1:5" ht="15.75" x14ac:dyDescent="0.25">
      <c r="A32" s="1" t="s">
        <v>2</v>
      </c>
      <c r="B32" s="49">
        <f t="shared" si="0"/>
        <v>533324.48</v>
      </c>
      <c r="C32" s="50"/>
    </row>
  </sheetData>
  <mergeCells count="27">
    <mergeCell ref="A7:C7"/>
    <mergeCell ref="A1:C1"/>
    <mergeCell ref="A2:C3"/>
    <mergeCell ref="A4:C4"/>
    <mergeCell ref="A5:C5"/>
    <mergeCell ref="A6:C6"/>
    <mergeCell ref="B19:C19"/>
    <mergeCell ref="B8:C8"/>
    <mergeCell ref="B9:C9"/>
    <mergeCell ref="B10:C10"/>
    <mergeCell ref="B11:C11"/>
    <mergeCell ref="B12:C12"/>
    <mergeCell ref="A13:C13"/>
    <mergeCell ref="A14:C14"/>
    <mergeCell ref="B15:C15"/>
    <mergeCell ref="A16:C16"/>
    <mergeCell ref="B17:C17"/>
    <mergeCell ref="B18:C18"/>
    <mergeCell ref="B30:C30"/>
    <mergeCell ref="B31:C31"/>
    <mergeCell ref="B32:C32"/>
    <mergeCell ref="B20:C20"/>
    <mergeCell ref="B21:C21"/>
    <mergeCell ref="A22:C22"/>
    <mergeCell ref="A23:C23"/>
    <mergeCell ref="A28:C28"/>
    <mergeCell ref="B29:C2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showGridLines="0" workbookViewId="0">
      <selection activeCell="D21" sqref="D21"/>
    </sheetView>
  </sheetViews>
  <sheetFormatPr defaultRowHeight="15" x14ac:dyDescent="0.25"/>
  <cols>
    <col min="1" max="1" width="48.42578125" bestFit="1" customWidth="1"/>
    <col min="2" max="2" width="26.140625" customWidth="1"/>
    <col min="3" max="3" width="11.140625" customWidth="1"/>
    <col min="4" max="4" width="16.85546875" bestFit="1" customWidth="1"/>
    <col min="5" max="5" width="10.5703125" bestFit="1" customWidth="1"/>
  </cols>
  <sheetData>
    <row r="1" spans="1:3" ht="57" customHeight="1" x14ac:dyDescent="0.25">
      <c r="A1" s="37"/>
      <c r="B1" s="37"/>
      <c r="C1" s="37"/>
    </row>
    <row r="2" spans="1:3" ht="37.5" customHeight="1" x14ac:dyDescent="0.25">
      <c r="A2" s="54" t="s">
        <v>27</v>
      </c>
      <c r="B2" s="54"/>
      <c r="C2" s="54"/>
    </row>
    <row r="3" spans="1:3" ht="15" customHeight="1" x14ac:dyDescent="0.25">
      <c r="A3" s="54"/>
      <c r="B3" s="54"/>
      <c r="C3" s="54"/>
    </row>
    <row r="4" spans="1:3" x14ac:dyDescent="0.25">
      <c r="A4" s="37"/>
      <c r="B4" s="37"/>
      <c r="C4" s="37"/>
    </row>
    <row r="5" spans="1:3" ht="15.75" x14ac:dyDescent="0.25">
      <c r="A5" s="38" t="s">
        <v>3</v>
      </c>
      <c r="B5" s="38"/>
      <c r="C5" s="38"/>
    </row>
    <row r="6" spans="1:3" ht="15.75" x14ac:dyDescent="0.25">
      <c r="A6" s="38"/>
      <c r="B6" s="38"/>
      <c r="C6" s="38"/>
    </row>
    <row r="7" spans="1:3" ht="31.5" customHeight="1" x14ac:dyDescent="0.25">
      <c r="A7" s="51" t="s">
        <v>4</v>
      </c>
      <c r="B7" s="52"/>
      <c r="C7" s="53"/>
    </row>
    <row r="8" spans="1:3" ht="15.75" x14ac:dyDescent="0.25">
      <c r="A8" s="5" t="s">
        <v>30</v>
      </c>
      <c r="B8" s="60" t="s">
        <v>19</v>
      </c>
      <c r="C8" s="61"/>
    </row>
    <row r="9" spans="1:3" ht="15.75" x14ac:dyDescent="0.25">
      <c r="A9" s="12" t="s">
        <v>7</v>
      </c>
      <c r="B9" s="55">
        <v>8518606.7400000002</v>
      </c>
      <c r="C9" s="55"/>
    </row>
    <row r="10" spans="1:3" ht="15.75" x14ac:dyDescent="0.25">
      <c r="A10" s="13" t="s">
        <v>6</v>
      </c>
      <c r="B10" s="56">
        <v>94500</v>
      </c>
      <c r="C10" s="57"/>
    </row>
    <row r="11" spans="1:3" ht="15.75" x14ac:dyDescent="0.25">
      <c r="A11" s="1"/>
      <c r="B11" s="58">
        <v>0</v>
      </c>
      <c r="C11" s="58"/>
    </row>
    <row r="12" spans="1:3" ht="31.5" customHeight="1" x14ac:dyDescent="0.25">
      <c r="A12" s="2" t="s">
        <v>8</v>
      </c>
      <c r="B12" s="59">
        <f>SUM(B9-B11)</f>
        <v>8518606.7400000002</v>
      </c>
      <c r="C12" s="59"/>
    </row>
    <row r="13" spans="1:3" ht="15.75" x14ac:dyDescent="0.25">
      <c r="A13" s="36"/>
      <c r="B13" s="36"/>
      <c r="C13" s="36"/>
    </row>
    <row r="14" spans="1:3" ht="30" customHeight="1" x14ac:dyDescent="0.25">
      <c r="A14" s="51" t="s">
        <v>9</v>
      </c>
      <c r="B14" s="52"/>
      <c r="C14" s="53"/>
    </row>
    <row r="15" spans="1:3" ht="15.75" x14ac:dyDescent="0.25">
      <c r="A15" s="5" t="s">
        <v>30</v>
      </c>
      <c r="B15" s="60" t="str">
        <f>B8</f>
        <v>JULHO</v>
      </c>
      <c r="C15" s="61"/>
    </row>
    <row r="16" spans="1:3" ht="15.75" x14ac:dyDescent="0.25">
      <c r="A16" s="64" t="s">
        <v>10</v>
      </c>
      <c r="B16" s="65"/>
      <c r="C16" s="66"/>
    </row>
    <row r="17" spans="1:5" ht="15.75" x14ac:dyDescent="0.25">
      <c r="A17" s="1" t="s">
        <v>17</v>
      </c>
      <c r="B17" s="67">
        <v>761201.75</v>
      </c>
      <c r="C17" s="67"/>
      <c r="E17" s="7"/>
    </row>
    <row r="18" spans="1:5" ht="15.75" x14ac:dyDescent="0.25">
      <c r="A18" s="1" t="s">
        <v>0</v>
      </c>
      <c r="B18" s="67">
        <v>1466464.55</v>
      </c>
      <c r="C18" s="67"/>
      <c r="E18" s="7"/>
    </row>
    <row r="19" spans="1:5" ht="15.75" x14ac:dyDescent="0.25">
      <c r="A19" s="1" t="s">
        <v>1</v>
      </c>
      <c r="B19" s="67">
        <v>3135885.58</v>
      </c>
      <c r="C19" s="67"/>
    </row>
    <row r="20" spans="1:5" ht="15.75" x14ac:dyDescent="0.25">
      <c r="A20" s="1" t="s">
        <v>2</v>
      </c>
      <c r="B20" s="67">
        <v>506719.2</v>
      </c>
      <c r="C20" s="67"/>
    </row>
    <row r="21" spans="1:5" ht="30" customHeight="1" x14ac:dyDescent="0.25">
      <c r="A21" s="2" t="s">
        <v>11</v>
      </c>
      <c r="B21" s="68">
        <f>SUM(B17:B20)</f>
        <v>5870271.0800000001</v>
      </c>
      <c r="C21" s="68"/>
      <c r="D21" s="6"/>
    </row>
    <row r="22" spans="1:5" x14ac:dyDescent="0.25">
      <c r="A22" s="63"/>
      <c r="B22" s="63"/>
      <c r="C22" s="63"/>
    </row>
    <row r="23" spans="1:5" x14ac:dyDescent="0.25">
      <c r="A23" s="69"/>
      <c r="B23" s="69"/>
      <c r="C23" s="69"/>
    </row>
    <row r="24" spans="1:5" ht="15.75" thickBot="1" x14ac:dyDescent="0.3">
      <c r="A24" s="21"/>
      <c r="B24" s="21"/>
      <c r="C24" s="21"/>
    </row>
    <row r="28" spans="1:5" x14ac:dyDescent="0.25">
      <c r="A28" s="62" t="s">
        <v>28</v>
      </c>
      <c r="B28" s="62"/>
      <c r="C28" s="62"/>
    </row>
    <row r="29" spans="1:5" ht="15.75" x14ac:dyDescent="0.25">
      <c r="A29" s="1" t="s">
        <v>17</v>
      </c>
      <c r="B29" s="49">
        <f>B17</f>
        <v>761201.75</v>
      </c>
      <c r="C29" s="50"/>
    </row>
    <row r="30" spans="1:5" ht="15.75" x14ac:dyDescent="0.25">
      <c r="A30" s="1" t="s">
        <v>0</v>
      </c>
      <c r="B30" s="49">
        <f t="shared" ref="B30:B32" si="0">B18</f>
        <v>1466464.55</v>
      </c>
      <c r="C30" s="50"/>
    </row>
    <row r="31" spans="1:5" ht="15.75" x14ac:dyDescent="0.25">
      <c r="A31" s="1" t="s">
        <v>1</v>
      </c>
      <c r="B31" s="49">
        <f t="shared" si="0"/>
        <v>3135885.58</v>
      </c>
      <c r="C31" s="50"/>
    </row>
    <row r="32" spans="1:5" ht="15.75" x14ac:dyDescent="0.25">
      <c r="A32" s="1" t="s">
        <v>2</v>
      </c>
      <c r="B32" s="49">
        <f t="shared" si="0"/>
        <v>506719.2</v>
      </c>
      <c r="C32" s="50"/>
    </row>
  </sheetData>
  <mergeCells count="27">
    <mergeCell ref="A7:C7"/>
    <mergeCell ref="A1:C1"/>
    <mergeCell ref="A2:C3"/>
    <mergeCell ref="A4:C4"/>
    <mergeCell ref="A5:C5"/>
    <mergeCell ref="A6:C6"/>
    <mergeCell ref="B19:C19"/>
    <mergeCell ref="B8:C8"/>
    <mergeCell ref="B9:C9"/>
    <mergeCell ref="B10:C10"/>
    <mergeCell ref="B11:C11"/>
    <mergeCell ref="B12:C12"/>
    <mergeCell ref="A13:C13"/>
    <mergeCell ref="A14:C14"/>
    <mergeCell ref="B15:C15"/>
    <mergeCell ref="A16:C16"/>
    <mergeCell ref="B17:C17"/>
    <mergeCell ref="B18:C18"/>
    <mergeCell ref="B30:C30"/>
    <mergeCell ref="B31:C31"/>
    <mergeCell ref="B32:C32"/>
    <mergeCell ref="B20:C20"/>
    <mergeCell ref="B21:C21"/>
    <mergeCell ref="A22:C22"/>
    <mergeCell ref="A23:C23"/>
    <mergeCell ref="A28:C28"/>
    <mergeCell ref="B29:C2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showGridLines="0" workbookViewId="0">
      <selection sqref="A1:C1"/>
    </sheetView>
  </sheetViews>
  <sheetFormatPr defaultRowHeight="15" x14ac:dyDescent="0.25"/>
  <cols>
    <col min="1" max="1" width="48.42578125" bestFit="1" customWidth="1"/>
    <col min="2" max="2" width="26.140625" customWidth="1"/>
    <col min="3" max="3" width="11.140625" customWidth="1"/>
    <col min="4" max="4" width="16.85546875" bestFit="1" customWidth="1"/>
    <col min="5" max="5" width="10.5703125" bestFit="1" customWidth="1"/>
  </cols>
  <sheetData>
    <row r="1" spans="1:3" ht="57" customHeight="1" x14ac:dyDescent="0.25">
      <c r="A1" s="37"/>
      <c r="B1" s="37"/>
      <c r="C1" s="37"/>
    </row>
    <row r="2" spans="1:3" ht="37.5" customHeight="1" x14ac:dyDescent="0.25">
      <c r="A2" s="54" t="s">
        <v>27</v>
      </c>
      <c r="B2" s="54"/>
      <c r="C2" s="54"/>
    </row>
    <row r="3" spans="1:3" ht="15" customHeight="1" x14ac:dyDescent="0.25">
      <c r="A3" s="54"/>
      <c r="B3" s="54"/>
      <c r="C3" s="54"/>
    </row>
    <row r="4" spans="1:3" x14ac:dyDescent="0.25">
      <c r="A4" s="37"/>
      <c r="B4" s="37"/>
      <c r="C4" s="37"/>
    </row>
    <row r="5" spans="1:3" ht="15.75" x14ac:dyDescent="0.25">
      <c r="A5" s="38" t="s">
        <v>3</v>
      </c>
      <c r="B5" s="38"/>
      <c r="C5" s="38"/>
    </row>
    <row r="6" spans="1:3" ht="15.75" x14ac:dyDescent="0.25">
      <c r="A6" s="38"/>
      <c r="B6" s="38"/>
      <c r="C6" s="38"/>
    </row>
    <row r="7" spans="1:3" ht="31.5" customHeight="1" x14ac:dyDescent="0.25">
      <c r="A7" s="51" t="s">
        <v>4</v>
      </c>
      <c r="B7" s="52"/>
      <c r="C7" s="53"/>
    </row>
    <row r="8" spans="1:3" ht="15.75" x14ac:dyDescent="0.25">
      <c r="A8" s="5" t="s">
        <v>30</v>
      </c>
      <c r="B8" s="60" t="s">
        <v>20</v>
      </c>
      <c r="C8" s="61"/>
    </row>
    <row r="9" spans="1:3" ht="15.75" x14ac:dyDescent="0.25">
      <c r="A9" s="12" t="s">
        <v>7</v>
      </c>
      <c r="B9" s="55">
        <v>6867249.8799999999</v>
      </c>
      <c r="C9" s="55"/>
    </row>
    <row r="10" spans="1:3" ht="15.75" x14ac:dyDescent="0.25">
      <c r="A10" s="13" t="s">
        <v>6</v>
      </c>
      <c r="B10" s="56">
        <v>76888</v>
      </c>
      <c r="C10" s="57"/>
    </row>
    <row r="11" spans="1:3" ht="15.75" x14ac:dyDescent="0.25">
      <c r="A11" s="1"/>
      <c r="B11" s="58">
        <v>0</v>
      </c>
      <c r="C11" s="58"/>
    </row>
    <row r="12" spans="1:3" ht="31.5" customHeight="1" x14ac:dyDescent="0.25">
      <c r="A12" s="2" t="s">
        <v>8</v>
      </c>
      <c r="B12" s="59">
        <f>SUM(B9-B11)</f>
        <v>6867249.8799999999</v>
      </c>
      <c r="C12" s="59"/>
    </row>
    <row r="13" spans="1:3" ht="15.75" x14ac:dyDescent="0.25">
      <c r="A13" s="36"/>
      <c r="B13" s="36"/>
      <c r="C13" s="36"/>
    </row>
    <row r="14" spans="1:3" ht="30" customHeight="1" x14ac:dyDescent="0.25">
      <c r="A14" s="51" t="s">
        <v>9</v>
      </c>
      <c r="B14" s="52"/>
      <c r="C14" s="53"/>
    </row>
    <row r="15" spans="1:3" ht="15.75" x14ac:dyDescent="0.25">
      <c r="A15" s="5" t="s">
        <v>30</v>
      </c>
      <c r="B15" s="60" t="str">
        <f>B8</f>
        <v>AGOSTO</v>
      </c>
      <c r="C15" s="61"/>
    </row>
    <row r="16" spans="1:3" ht="15.75" x14ac:dyDescent="0.25">
      <c r="A16" s="64" t="s">
        <v>10</v>
      </c>
      <c r="B16" s="65"/>
      <c r="C16" s="66"/>
    </row>
    <row r="17" spans="1:5" ht="15.75" x14ac:dyDescent="0.25">
      <c r="A17" s="1" t="s">
        <v>17</v>
      </c>
      <c r="B17" s="67">
        <v>2217041.17</v>
      </c>
      <c r="C17" s="67"/>
      <c r="E17" s="7"/>
    </row>
    <row r="18" spans="1:5" ht="15.75" x14ac:dyDescent="0.25">
      <c r="A18" s="1" t="s">
        <v>0</v>
      </c>
      <c r="B18" s="67">
        <v>899302.83</v>
      </c>
      <c r="C18" s="67"/>
      <c r="E18" s="7"/>
    </row>
    <row r="19" spans="1:5" ht="15.75" x14ac:dyDescent="0.25">
      <c r="A19" s="1" t="s">
        <v>1</v>
      </c>
      <c r="B19" s="67">
        <v>1698692.63</v>
      </c>
      <c r="C19" s="67"/>
    </row>
    <row r="20" spans="1:5" ht="15.75" x14ac:dyDescent="0.25">
      <c r="A20" s="1" t="s">
        <v>2</v>
      </c>
      <c r="B20" s="67">
        <v>395110.2</v>
      </c>
      <c r="C20" s="67"/>
    </row>
    <row r="21" spans="1:5" ht="30" customHeight="1" x14ac:dyDescent="0.25">
      <c r="A21" s="2" t="s">
        <v>11</v>
      </c>
      <c r="B21" s="68">
        <f>SUM(B17:B20)</f>
        <v>5210146.83</v>
      </c>
      <c r="C21" s="68"/>
      <c r="D21" s="6"/>
    </row>
    <row r="22" spans="1:5" x14ac:dyDescent="0.25">
      <c r="A22" s="63"/>
      <c r="B22" s="63"/>
      <c r="C22" s="63"/>
    </row>
    <row r="23" spans="1:5" x14ac:dyDescent="0.25">
      <c r="A23" s="69"/>
      <c r="B23" s="69"/>
      <c r="C23" s="69"/>
    </row>
    <row r="24" spans="1:5" ht="15.75" thickBot="1" x14ac:dyDescent="0.3">
      <c r="A24" s="21"/>
      <c r="B24" s="21"/>
      <c r="C24" s="21"/>
    </row>
    <row r="28" spans="1:5" x14ac:dyDescent="0.25">
      <c r="A28" s="62" t="s">
        <v>28</v>
      </c>
      <c r="B28" s="62"/>
      <c r="C28" s="62"/>
    </row>
    <row r="29" spans="1:5" ht="15.75" x14ac:dyDescent="0.25">
      <c r="A29" s="1" t="s">
        <v>17</v>
      </c>
      <c r="B29" s="49">
        <f>B17</f>
        <v>2217041.17</v>
      </c>
      <c r="C29" s="50"/>
    </row>
    <row r="30" spans="1:5" ht="15.75" x14ac:dyDescent="0.25">
      <c r="A30" s="1" t="s">
        <v>0</v>
      </c>
      <c r="B30" s="49">
        <f t="shared" ref="B30:B32" si="0">B18</f>
        <v>899302.83</v>
      </c>
      <c r="C30" s="50"/>
    </row>
    <row r="31" spans="1:5" ht="15.75" x14ac:dyDescent="0.25">
      <c r="A31" s="1" t="s">
        <v>1</v>
      </c>
      <c r="B31" s="49">
        <f t="shared" si="0"/>
        <v>1698692.63</v>
      </c>
      <c r="C31" s="50"/>
    </row>
    <row r="32" spans="1:5" ht="15.75" x14ac:dyDescent="0.25">
      <c r="A32" s="1" t="s">
        <v>2</v>
      </c>
      <c r="B32" s="49">
        <f t="shared" si="0"/>
        <v>395110.2</v>
      </c>
      <c r="C32" s="50"/>
    </row>
  </sheetData>
  <mergeCells count="27">
    <mergeCell ref="A7:C7"/>
    <mergeCell ref="A1:C1"/>
    <mergeCell ref="A2:C3"/>
    <mergeCell ref="A4:C4"/>
    <mergeCell ref="A5:C5"/>
    <mergeCell ref="A6:C6"/>
    <mergeCell ref="B19:C19"/>
    <mergeCell ref="B8:C8"/>
    <mergeCell ref="B9:C9"/>
    <mergeCell ref="B10:C10"/>
    <mergeCell ref="B11:C11"/>
    <mergeCell ref="B12:C12"/>
    <mergeCell ref="A13:C13"/>
    <mergeCell ref="A14:C14"/>
    <mergeCell ref="B15:C15"/>
    <mergeCell ref="A16:C16"/>
    <mergeCell ref="B17:C17"/>
    <mergeCell ref="B18:C18"/>
    <mergeCell ref="B30:C30"/>
    <mergeCell ref="B31:C31"/>
    <mergeCell ref="B32:C32"/>
    <mergeCell ref="B20:C20"/>
    <mergeCell ref="B21:C21"/>
    <mergeCell ref="A22:C22"/>
    <mergeCell ref="A23:C23"/>
    <mergeCell ref="A28:C28"/>
    <mergeCell ref="B29:C2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2014</vt:lpstr>
      <vt:lpstr>01 2014</vt:lpstr>
      <vt:lpstr>02 2014</vt:lpstr>
      <vt:lpstr>03 2014</vt:lpstr>
      <vt:lpstr>04 2014</vt:lpstr>
      <vt:lpstr>05 2014</vt:lpstr>
      <vt:lpstr>06 2014</vt:lpstr>
      <vt:lpstr>07 2014</vt:lpstr>
      <vt:lpstr>08 2014</vt:lpstr>
      <vt:lpstr>09 2014</vt:lpstr>
      <vt:lpstr>10 2014</vt:lpstr>
      <vt:lpstr>11 2014</vt:lpstr>
      <vt:lpstr>12 2014</vt:lpstr>
      <vt:lpstr>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ALVES SIRQUEIRA</dc:creator>
  <cp:lastModifiedBy>MILTON VIEIRA CAIRES JUNIOR</cp:lastModifiedBy>
  <cp:lastPrinted>2018-06-25T21:40:18Z</cp:lastPrinted>
  <dcterms:created xsi:type="dcterms:W3CDTF">2018-06-14T21:29:59Z</dcterms:created>
  <dcterms:modified xsi:type="dcterms:W3CDTF">2018-08-20T18:23:14Z</dcterms:modified>
</cp:coreProperties>
</file>