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rrin.pbh\GECOL\Setor de Licitações\Editais\PREGÃO ELETRÔNICO\2024\PE18-2024 - Manuteção de Elevadores e Escadas Rolantes\Edital e Anexos\"/>
    </mc:Choice>
  </mc:AlternateContent>
  <bookViews>
    <workbookView xWindow="0" yWindow="0" windowWidth="24000" windowHeight="9645"/>
  </bookViews>
  <sheets>
    <sheet name="Apêndice III-A" sheetId="1" r:id="rId1"/>
    <sheet name="Apêndice III-B" sheetId="5" r:id="rId2"/>
  </sheets>
  <externalReferences>
    <externalReference r:id="rId3"/>
  </externalReferences>
  <definedNames>
    <definedName name="Anx_VIB___Planilha_2__C9">'[1]Mão de Obra - Planilha 2'!$C$10</definedName>
    <definedName name="Excel_BuiltIn_Print_Area_2">NA()</definedName>
    <definedName name="Excel_BuiltIn_Print_Area_3">NA()</definedName>
    <definedName name="Excel_BuiltIn_Print_Titles_54" localSheetId="1">(#REF!,#REF!)</definedName>
    <definedName name="Excel_BuiltIn_Print_Titles_54">(#REF!,#REF!)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5" l="1"/>
  <c r="D14" i="5" s="1"/>
  <c r="H25" i="1" l="1"/>
  <c r="E8" i="1" s="1"/>
  <c r="H8" i="1" s="1"/>
  <c r="E22" i="1" l="1"/>
  <c r="H22" i="1" s="1"/>
  <c r="E13" i="1"/>
  <c r="H13" i="1" s="1"/>
  <c r="E15" i="1"/>
  <c r="H15" i="1" s="1"/>
  <c r="E17" i="1"/>
  <c r="H17" i="1" s="1"/>
  <c r="E14" i="1"/>
  <c r="H14" i="1" s="1"/>
  <c r="E18" i="1"/>
  <c r="H18" i="1" s="1"/>
  <c r="E21" i="1"/>
  <c r="H21" i="1" s="1"/>
  <c r="E12" i="1"/>
  <c r="H12" i="1" s="1"/>
  <c r="H19" i="1" s="1"/>
  <c r="E23" i="1"/>
  <c r="H23" i="1" s="1"/>
  <c r="E16" i="1"/>
  <c r="H16" i="1" s="1"/>
  <c r="E5" i="1"/>
  <c r="H5" i="1" s="1"/>
  <c r="E9" i="1"/>
  <c r="H9" i="1" s="1"/>
  <c r="E7" i="1"/>
  <c r="H7" i="1" s="1"/>
  <c r="E6" i="1"/>
  <c r="H6" i="1" s="1"/>
  <c r="H24" i="1" l="1"/>
  <c r="H10" i="1"/>
  <c r="H26" i="1" l="1"/>
</calcChain>
</file>

<file path=xl/sharedStrings.xml><?xml version="1.0" encoding="utf-8"?>
<sst xmlns="http://schemas.openxmlformats.org/spreadsheetml/2006/main" count="112" uniqueCount="89">
  <si>
    <t xml:space="preserve">OBJETO </t>
  </si>
  <si>
    <t>UN.</t>
  </si>
  <si>
    <t>QUANT. MESES</t>
  </si>
  <si>
    <t>ITENS ADMISSÍVEIS</t>
  </si>
  <si>
    <t>INTERVALOS ADMISSÍVEIS</t>
  </si>
  <si>
    <t>%</t>
  </si>
  <si>
    <t>Administração Central (AC)</t>
  </si>
  <si>
    <t>De 5,29% até 7,93%</t>
  </si>
  <si>
    <t>Seguro e Garantia (S+G)</t>
  </si>
  <si>
    <t>De 0,25% até 0,56%</t>
  </si>
  <si>
    <t xml:space="preserve">Risco (R) </t>
  </si>
  <si>
    <t>De 1,00% até 1,97%</t>
  </si>
  <si>
    <t>Despesas Financeiras (DF)</t>
  </si>
  <si>
    <t>De 1,01% até 1,11%</t>
  </si>
  <si>
    <t>Lucro (L)</t>
  </si>
  <si>
    <t>De 8,00% até 9,51%</t>
  </si>
  <si>
    <t>Tributos (T)</t>
  </si>
  <si>
    <t>COFINS</t>
  </si>
  <si>
    <t>-</t>
  </si>
  <si>
    <t>PIS</t>
  </si>
  <si>
    <t>ISS</t>
  </si>
  <si>
    <t>Total Tributos (T)</t>
  </si>
  <si>
    <t>De 5,65% até 8,65%</t>
  </si>
  <si>
    <t>INSS (E)</t>
  </si>
  <si>
    <t>De 0,00% ou 4,50%</t>
  </si>
  <si>
    <t>BDI TOTAL</t>
  </si>
  <si>
    <t>BDI = [(1+AC+S+R+G)*(1+DF)*(1+L)/(1-(T+E))-1]</t>
  </si>
  <si>
    <r>
      <rPr>
        <b/>
        <sz val="10"/>
        <rFont val="Arial"/>
        <family val="2"/>
      </rPr>
      <t xml:space="preserve">Referência: </t>
    </r>
    <r>
      <rPr>
        <sz val="10"/>
        <rFont val="Arial"/>
        <family val="2"/>
      </rPr>
      <t>Cálculo do BDI conforme Acórdão TCU 2622/2013.</t>
    </r>
  </si>
  <si>
    <t>Campo a preencher</t>
  </si>
  <si>
    <t>PREÇO UNITÁRIO</t>
  </si>
  <si>
    <t>PREÇO UNITÁRIO C/ BDI</t>
  </si>
  <si>
    <t>Telefone de contato da Empresa LICITANTE: _____________________________________</t>
  </si>
  <si>
    <t>Identificação do(s) Representante(s) Legal(ais): ___________________________________</t>
  </si>
  <si>
    <t>Assinatura do(s) Representante(s) Legal(ais): _____________________________________</t>
  </si>
  <si>
    <t>O LICITANTE DEVERÁ PREENCHER APENAS AS CÉLULAS DESTACADAS DE AMARELO.</t>
  </si>
  <si>
    <t>Local e Data: ________________________,____ de ________________ de 2024.</t>
  </si>
  <si>
    <t>PREÇO 
TOTAL C/ BDI (60 MESES)</t>
  </si>
  <si>
    <t>MÊS</t>
  </si>
  <si>
    <t>M</t>
  </si>
  <si>
    <t>M²</t>
  </si>
  <si>
    <t>FORNECIMENTO E INSTALAÇÃO DE VIDRO INCOLOR LAMINADO E TEMPERADO DE 10 A 12 MM DE ESPESSURA PARA GUARDA-CORPO DE ESCADAS ROLANTES.</t>
  </si>
  <si>
    <t>UND</t>
  </si>
  <si>
    <t>FORNECIMENTO E INSTALAÇÃO DE ESCOVA DE SEGURANÇA DOS RODAPÉS PARA ESCADAS ROLANTES DA ATLAS SCHINDELER, OTIS OU VILLARTA</t>
  </si>
  <si>
    <t>FORNECIMENTO E INSTALAÇÃO DE BOTOEIRA DE PARADA DE EMERGÊNCIA PARA ESCADAS ROLANTES DA ATLAS SCHINDELER, OTIS OU VILLARTA</t>
  </si>
  <si>
    <t>FORNECIMENTO E INSTALAÇÃO DE CONJUNTO COMANDO LIGA-DESLIGA COM FECHADURA E CHAVE PARA ESCADAS ROLANTES DA ATLAS SCHINDELER, OTIS OU VILLARTA</t>
  </si>
  <si>
    <t>FORNECIMENTO E INSTALAÇÃO DE CONJUNTO DE SINALIZAÇÃO VISUAL BIDIRECIONAL VERDE/VERMELHO PARA ESCADAS ROLANTES DA ATLAS SCHINDELER, OTIS OU VILLARTA</t>
  </si>
  <si>
    <t>FORNECIMENTO E INSTALAÇÃO DE PLACA PENTE PARA ESCADAS ROLANTES DA ATLAS SCHINDELER, OTIS OU VILLARTA</t>
  </si>
  <si>
    <t>FORNECIMENTO E INSTALAÇÃO DE ENTRADA DE CORRIMÃO PARA ESCADAS ROLANTES DA ATLAS SCHINDELER, OTIS OU VILLARTA</t>
  </si>
  <si>
    <t>FORNECIMENTO E INSTALAÇÃO DE CORRIMÃO DE BORRACHA MÓVEL PARA ESCADAS ROLANTES DA VILLARTA, OTIS  E ATLAS</t>
  </si>
  <si>
    <t>QUANT.
EQUIP.</t>
  </si>
  <si>
    <t>FORNECIMENTO E INSTALAÇÃO DE CONJUNTO DE CORRENTE DE DEGRAU COM EIXO PARA ESCADAS ROLANTES DA ATLAS</t>
  </si>
  <si>
    <t>FORNECIMENTO E INSTALAÇÃO DE CONJUNTO DE CORRENTE DE DEGRAU COM EIXO PARA ESCADAS ROLANTES DA VILLARTA E OTIS</t>
  </si>
  <si>
    <t>SERVIÇO DE MANUTENÇÃO PREVENTIVA E CORRETIVA DE ESCADA ROLANTE VILLARTA DA ESTAÇÃO SÃO GABRIEL, INCLUINDO FORNECIMENTO DE PEÇAS E MATERIAIS AVARIADO OU DESGASTADO PELO USO OU PREVISTO NA MANUTENÇÃO PREVENTIVA DO FABRICANTE.</t>
  </si>
  <si>
    <t>SERVIÇO DE MANUTENÇÃO PREVENTIVA E CORRETIVA DE ESCADA ROLANTE ATLAS DA ESTAÇÃO BARREIRO, INCLUINDO FORNECIMENTO DE PEÇAS E MATERIAIS AVARIADO OU DESGASTADO PELO USO OU PREVISTO NA MANUTENÇÃO PREVENTIVA DO FABRICANTE.</t>
  </si>
  <si>
    <t>SERVIÇO DE MANUTENÇÃO PREVENTIVA E CORRETIVA DE ESCADA ROLANTE OTIS DA ESTAÇÃO VILARINHO, INCLUINDO FORNECIMENTO DE PEÇAS E MATERIAIS AVARIADO OU DESGASTADO PELO USO OU PREVISTO NA MANUTENÇÃO PREVENTIVA DO FABRICANTE.</t>
  </si>
  <si>
    <t>SERVIÇO DE MANUTENÇÃO PREVENTIVA E CORRETIVA DE ESCADA ROLANTE ATLAS DA ESTAÇÃO PAMPULHA, INCLUINDO FORNECIMENTO DE PEÇAS E MATERIAIS AVARIADO OU DESGASTADO PELO USO OU PREVISTO NA MANUTENÇÃO PREVENTIVA DO FABRICANTE.</t>
  </si>
  <si>
    <r>
      <t xml:space="preserve">Preço da Proposta Comercial </t>
    </r>
    <r>
      <rPr>
        <sz val="10"/>
        <rFont val="Arial"/>
        <family val="2"/>
      </rPr>
      <t>(para 60 meses) (por extenso): ______________________________________________________</t>
    </r>
  </si>
  <si>
    <t xml:space="preserve">Prazo de validade da proposta:  _________ dias </t>
  </si>
  <si>
    <t xml:space="preserve">Identificação da empresa Licitante: _______________________________________ </t>
  </si>
  <si>
    <t>BDI - LOTE 2 - ESCADAS ROLANTES</t>
  </si>
  <si>
    <t>H</t>
  </si>
  <si>
    <t>SERVIÇO DE ACOMPANHAMENTO TÉCNICO DE EQUIPES TERCEIRIZADAS DA BHTRANS PARA ACESSO DE ÁREAS RESTRITAS OU REALIZAR INTERVENÇÕES TÉCNICAS EM ESCADA ROLANTE.</t>
  </si>
  <si>
    <t>APÊNDICE III-A
MODELO DE PROPOSTA COMERCIAL
ITEM 2 - ESCADAS ROLATES</t>
  </si>
  <si>
    <t>SUBITEM 2.1 - SERVIÇOS DE MANUTENÇÃO</t>
  </si>
  <si>
    <t>SUBITEM 2.2 - PEÇAS DECORRENTE DE VANDALISMO E INTEMPÉRIES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</si>
  <si>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</si>
  <si>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</si>
  <si>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</si>
  <si>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</si>
  <si>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</si>
  <si>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</si>
  <si>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</si>
  <si>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</si>
  <si>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</si>
  <si>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</si>
  <si>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</si>
  <si>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</si>
  <si>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</si>
  <si>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</si>
  <si>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</si>
  <si>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APÊNDICE III-B
COMPOSIÇÃO DO BDI - DESONERADO
SERVIÇOS DE ELÉTRICA
ITEM 2 - ESCADAS ROLANTES</t>
  </si>
  <si>
    <t>SUBITEM 2.3 - PEÇAS SOB DEMANDA</t>
  </si>
  <si>
    <t xml:space="preserve">SUBTOTAL 2.1 - SERVIÇO DE MANUTENÇÃO </t>
  </si>
  <si>
    <t>SUBTOTAL 2.2 - FORNECIMENTO DE PEÇAS DECORRENTE DE VANDALISMO E INTEMPÉRIES</t>
  </si>
  <si>
    <t>SUBTOTAL 2.3 - FORNECIMENTO DE PEÇAS SOB DEMANDA</t>
  </si>
  <si>
    <t>CNPJ: ___________________________________</t>
  </si>
  <si>
    <t>E-mail de contato: _________________________</t>
  </si>
  <si>
    <t>PREÇO TOTAL COM BDI (60 MESES) - LOTE 2 - ESCADAS ROLANTES</t>
  </si>
  <si>
    <t>DECLARAMOS QUE:
* Cumprimos plenamente os requisitos de habilitação e que a proposta está em conformidade com as exigências do Edital e seus anexos, nos termos do que dispõe o art. 63 da Lei Federal nº 14.333/2021.
* Temos ciência de todas as condições, especificações e exigências constantes no Edital e seus anexos e que não existem fatos impeditivos para a habilitação no certame, cientes da obrigatoriedade de declarar alguma ocorrência posterior.
* No preço total proposto encontram-se incluídos todos os tributos, encargos sociais, trabalhistas, e quaisquer outros ônus que porventura possam recair sobre o objeto da presente licitação, os quais ficarão a cargo única e exclusivamente da Contratada.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</si>
</sst>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165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164" fontId="4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3" fillId="4" borderId="1" xfId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center" wrapText="1"/>
    </xf>
    <xf numFmtId="164" fontId="4" fillId="5" borderId="1" xfId="1" applyFont="1" applyFill="1" applyBorder="1" applyAlignment="1">
      <alignment horizontal="center" vertical="center" wrapText="1"/>
    </xf>
    <xf numFmtId="0" fontId="7" fillId="0" borderId="0" xfId="5"/>
    <xf numFmtId="0" fontId="9" fillId="0" borderId="0" xfId="6" applyFont="1" applyAlignment="1">
      <alignment horizontal="center" vertical="center" wrapText="1"/>
    </xf>
    <xf numFmtId="0" fontId="10" fillId="4" borderId="1" xfId="6" applyFont="1" applyFill="1" applyBorder="1" applyAlignment="1">
      <alignment horizontal="center" vertical="center"/>
    </xf>
    <xf numFmtId="10" fontId="10" fillId="4" borderId="1" xfId="7" applyNumberFormat="1" applyFont="1" applyFill="1" applyBorder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0" fontId="1" fillId="5" borderId="1" xfId="8" applyNumberFormat="1" applyFont="1" applyFill="1" applyBorder="1" applyAlignment="1" applyProtection="1">
      <alignment vertical="center"/>
      <protection locked="0"/>
    </xf>
    <xf numFmtId="10" fontId="1" fillId="5" borderId="1" xfId="8" applyNumberFormat="1" applyFont="1" applyFill="1" applyBorder="1" applyAlignment="1">
      <alignment vertical="center"/>
    </xf>
    <xf numFmtId="10" fontId="1" fillId="0" borderId="1" xfId="8" applyNumberFormat="1" applyFont="1" applyFill="1" applyBorder="1" applyAlignment="1">
      <alignment horizontal="center" vertical="center"/>
    </xf>
    <xf numFmtId="10" fontId="1" fillId="5" borderId="1" xfId="8" applyNumberFormat="1" applyFont="1" applyFill="1" applyBorder="1" applyAlignment="1">
      <alignment horizontal="right" vertical="center"/>
    </xf>
    <xf numFmtId="10" fontId="1" fillId="0" borderId="1" xfId="8" applyNumberFormat="1" applyFont="1" applyFill="1" applyBorder="1" applyAlignment="1" applyProtection="1">
      <alignment vertical="center"/>
      <protection locked="0"/>
    </xf>
    <xf numFmtId="0" fontId="10" fillId="4" borderId="2" xfId="6" applyFont="1" applyFill="1" applyBorder="1" applyAlignment="1">
      <alignment horizontal="center" vertical="center"/>
    </xf>
    <xf numFmtId="10" fontId="10" fillId="4" borderId="1" xfId="8" applyNumberFormat="1" applyFont="1" applyFill="1" applyBorder="1" applyAlignment="1" applyProtection="1">
      <alignment vertical="center"/>
      <protection locked="0"/>
    </xf>
    <xf numFmtId="0" fontId="10" fillId="0" borderId="0" xfId="6" applyFont="1" applyAlignment="1">
      <alignment horizontal="center" vertical="center"/>
    </xf>
    <xf numFmtId="0" fontId="1" fillId="0" borderId="0" xfId="6" applyFont="1" applyAlignment="1">
      <alignment horizontal="center" vertical="center"/>
    </xf>
    <xf numFmtId="10" fontId="10" fillId="0" borderId="0" xfId="8" applyNumberFormat="1" applyFont="1" applyFill="1" applyBorder="1" applyAlignment="1" applyProtection="1">
      <alignment vertical="center"/>
      <protection locked="0"/>
    </xf>
    <xf numFmtId="0" fontId="1" fillId="5" borderId="1" xfId="6" applyFont="1" applyFill="1" applyBorder="1"/>
    <xf numFmtId="0" fontId="1" fillId="0" borderId="0" xfId="6" applyFont="1"/>
    <xf numFmtId="2" fontId="1" fillId="0" borderId="0" xfId="9" applyNumberFormat="1" applyFont="1" applyFill="1" applyBorder="1" applyProtection="1">
      <protection locked="0"/>
    </xf>
    <xf numFmtId="2" fontId="1" fillId="0" borderId="0" xfId="9" applyNumberFormat="1" applyFont="1" applyBorder="1" applyProtection="1">
      <protection locked="0"/>
    </xf>
    <xf numFmtId="0" fontId="10" fillId="0" borderId="0" xfId="6" applyFont="1" applyAlignment="1">
      <alignment horizontal="right"/>
    </xf>
    <xf numFmtId="2" fontId="10" fillId="0" borderId="0" xfId="9" applyNumberFormat="1" applyFont="1" applyFill="1" applyBorder="1" applyProtection="1">
      <protection locked="0"/>
    </xf>
    <xf numFmtId="2" fontId="10" fillId="0" borderId="0" xfId="9" applyNumberFormat="1" applyFont="1" applyBorder="1" applyProtection="1">
      <protection locked="0"/>
    </xf>
    <xf numFmtId="10" fontId="1" fillId="0" borderId="0" xfId="7" applyNumberFormat="1" applyFont="1" applyFill="1" applyBorder="1"/>
    <xf numFmtId="0" fontId="6" fillId="0" borderId="0" xfId="4"/>
    <xf numFmtId="0" fontId="1" fillId="0" borderId="0" xfId="0" applyFont="1" applyAlignment="1">
      <alignment horizontal="left" vertical="center"/>
    </xf>
    <xf numFmtId="49" fontId="1" fillId="3" borderId="0" xfId="5" applyNumberFormat="1" applyFont="1" applyFill="1" applyAlignment="1">
      <alignment vertical="top"/>
    </xf>
    <xf numFmtId="0" fontId="1" fillId="0" borderId="0" xfId="0" applyFont="1"/>
    <xf numFmtId="0" fontId="12" fillId="0" borderId="0" xfId="5" applyFont="1"/>
    <xf numFmtId="0" fontId="4" fillId="0" borderId="1" xfId="0" applyFont="1" applyFill="1" applyBorder="1" applyAlignment="1">
      <alignment horizontal="center" vertical="center"/>
    </xf>
    <xf numFmtId="3" fontId="4" fillId="0" borderId="1" xfId="10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3" fillId="0" borderId="1" xfId="0" applyFont="1" applyBorder="1" applyAlignment="1">
      <alignment horizontal="justify" vertical="center" wrapText="1"/>
    </xf>
    <xf numFmtId="0" fontId="4" fillId="0" borderId="1" xfId="10" applyFont="1" applyFill="1" applyBorder="1" applyAlignment="1">
      <alignment horizontal="center" vertical="center" wrapText="1"/>
    </xf>
    <xf numFmtId="10" fontId="3" fillId="4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9" fillId="3" borderId="0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180"/>
    </xf>
    <xf numFmtId="0" fontId="3" fillId="4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justify" vertical="center" wrapText="1"/>
    </xf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horizontal="right"/>
    </xf>
    <xf numFmtId="0" fontId="1" fillId="0" borderId="2" xfId="6" applyFont="1" applyBorder="1" applyAlignment="1">
      <alignment horizontal="left" vertical="center"/>
    </xf>
    <xf numFmtId="0" fontId="1" fillId="0" borderId="3" xfId="6" applyFont="1" applyBorder="1" applyAlignment="1">
      <alignment horizontal="left" vertical="center"/>
    </xf>
    <xf numFmtId="0" fontId="1" fillId="0" borderId="4" xfId="6" applyFont="1" applyBorder="1" applyAlignment="1">
      <alignment horizontal="left" vertical="center"/>
    </xf>
    <xf numFmtId="0" fontId="1" fillId="0" borderId="5" xfId="6" applyFont="1" applyBorder="1" applyAlignment="1">
      <alignment horizontal="left" vertical="center"/>
    </xf>
    <xf numFmtId="0" fontId="1" fillId="0" borderId="6" xfId="6" applyFont="1" applyBorder="1" applyAlignment="1">
      <alignment horizontal="left" vertical="center"/>
    </xf>
    <xf numFmtId="0" fontId="1" fillId="4" borderId="1" xfId="6" applyFont="1" applyFill="1" applyBorder="1" applyAlignment="1">
      <alignment horizontal="center" vertical="center"/>
    </xf>
    <xf numFmtId="0" fontId="1" fillId="0" borderId="0" xfId="6" applyFont="1" applyAlignment="1">
      <alignment horizontal="justify" vertical="center" wrapText="1"/>
    </xf>
    <xf numFmtId="0" fontId="10" fillId="4" borderId="2" xfId="6" applyFont="1" applyFill="1" applyBorder="1" applyAlignment="1">
      <alignment horizontal="center" vertical="center"/>
    </xf>
    <xf numFmtId="0" fontId="10" fillId="4" borderId="3" xfId="6" applyFont="1" applyFill="1" applyBorder="1" applyAlignment="1">
      <alignment horizontal="center" vertical="center"/>
    </xf>
  </cellXfs>
  <cellStyles count="11">
    <cellStyle name="Moeda" xfId="1" builtinId="4"/>
    <cellStyle name="Normal" xfId="0" builtinId="0"/>
    <cellStyle name="Normal 15" xfId="6"/>
    <cellStyle name="Normal 2" xfId="5"/>
    <cellStyle name="Normal 4" xfId="4"/>
    <cellStyle name="Normal 7" xfId="10"/>
    <cellStyle name="Porcentagem" xfId="3" builtinId="5"/>
    <cellStyle name="Porcentagem 3" xfId="8"/>
    <cellStyle name="Porcentagem 5" xfId="9"/>
    <cellStyle name="Vírgula" xfId="2" builtinId="3"/>
    <cellStyle name="Vírgula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t001262/Downloads/Anexo%20III%20-%20Modelo%20de%20Proposta%20Comer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Normal="100" zoomScaleSheetLayoutView="100" workbookViewId="0">
      <selection activeCell="B8" sqref="B8"/>
    </sheetView>
  </sheetViews>
  <sheetFormatPr defaultRowHeight="15" x14ac:dyDescent="0.25"/>
  <cols>
    <col min="1" max="1" width="8.140625" customWidth="1"/>
    <col min="2" max="2" width="63.5703125" customWidth="1"/>
    <col min="3" max="3" width="7.28515625" customWidth="1"/>
    <col min="4" max="4" width="11.7109375" customWidth="1"/>
    <col min="5" max="5" width="13.140625" customWidth="1"/>
    <col min="6" max="6" width="8" bestFit="1" customWidth="1"/>
    <col min="7" max="7" width="8.42578125" customWidth="1"/>
    <col min="8" max="8" width="14" customWidth="1"/>
  </cols>
  <sheetData>
    <row r="1" spans="1:8" ht="50.25" customHeight="1" x14ac:dyDescent="0.25">
      <c r="A1" s="46" t="s">
        <v>62</v>
      </c>
      <c r="B1" s="46"/>
      <c r="C1" s="46"/>
      <c r="D1" s="46"/>
      <c r="E1" s="46"/>
      <c r="F1" s="46"/>
      <c r="G1" s="46"/>
      <c r="H1" s="46"/>
    </row>
    <row r="2" spans="1:8" x14ac:dyDescent="0.25">
      <c r="A2" s="51"/>
      <c r="B2" s="51"/>
      <c r="C2" s="51"/>
      <c r="D2" s="51"/>
      <c r="E2" s="51"/>
      <c r="F2" s="51"/>
      <c r="G2" s="51"/>
      <c r="H2" s="51"/>
    </row>
    <row r="3" spans="1:8" ht="42" customHeight="1" x14ac:dyDescent="0.25">
      <c r="A3" s="43"/>
      <c r="B3" s="42" t="s">
        <v>0</v>
      </c>
      <c r="C3" s="44" t="s">
        <v>1</v>
      </c>
      <c r="D3" s="44" t="s">
        <v>29</v>
      </c>
      <c r="E3" s="44" t="s">
        <v>30</v>
      </c>
      <c r="F3" s="44" t="s">
        <v>49</v>
      </c>
      <c r="G3" s="44" t="s">
        <v>2</v>
      </c>
      <c r="H3" s="44" t="s">
        <v>36</v>
      </c>
    </row>
    <row r="4" spans="1:8" ht="21.95" customHeight="1" x14ac:dyDescent="0.25">
      <c r="A4" s="54" t="s">
        <v>63</v>
      </c>
      <c r="B4" s="54"/>
      <c r="C4" s="54"/>
      <c r="D4" s="54"/>
      <c r="E4" s="54"/>
      <c r="F4" s="54"/>
      <c r="G4" s="54"/>
      <c r="H4" s="54"/>
    </row>
    <row r="5" spans="1:8" ht="63.75" x14ac:dyDescent="0.25">
      <c r="A5" s="34" t="s">
        <v>65</v>
      </c>
      <c r="B5" s="38" t="s">
        <v>52</v>
      </c>
      <c r="C5" s="39" t="s">
        <v>37</v>
      </c>
      <c r="D5" s="5"/>
      <c r="E5" s="1">
        <f>ROUND((D5*(1+$H$25)),2)</f>
        <v>0</v>
      </c>
      <c r="F5" s="4">
        <v>3</v>
      </c>
      <c r="G5" s="4">
        <v>60</v>
      </c>
      <c r="H5" s="1">
        <f>ROUND(E5*F5*G5,2)</f>
        <v>0</v>
      </c>
    </row>
    <row r="6" spans="1:8" ht="63.75" x14ac:dyDescent="0.25">
      <c r="A6" s="34" t="s">
        <v>66</v>
      </c>
      <c r="B6" s="38" t="s">
        <v>53</v>
      </c>
      <c r="C6" s="39" t="s">
        <v>37</v>
      </c>
      <c r="D6" s="5"/>
      <c r="E6" s="1">
        <f>ROUND((D6*(1+$H$25)),2)</f>
        <v>0</v>
      </c>
      <c r="F6" s="4">
        <v>12</v>
      </c>
      <c r="G6" s="4">
        <v>60</v>
      </c>
      <c r="H6" s="1">
        <f t="shared" ref="H6:H7" si="0">ROUND(E6*F6*G6,2)</f>
        <v>0</v>
      </c>
    </row>
    <row r="7" spans="1:8" ht="63.75" x14ac:dyDescent="0.25">
      <c r="A7" s="34" t="s">
        <v>67</v>
      </c>
      <c r="B7" s="38" t="s">
        <v>54</v>
      </c>
      <c r="C7" s="39" t="s">
        <v>37</v>
      </c>
      <c r="D7" s="5"/>
      <c r="E7" s="1">
        <f>ROUND((D7*(1+$H$25)),2)</f>
        <v>0</v>
      </c>
      <c r="F7" s="4">
        <v>4</v>
      </c>
      <c r="G7" s="4">
        <v>60</v>
      </c>
      <c r="H7" s="1">
        <f t="shared" si="0"/>
        <v>0</v>
      </c>
    </row>
    <row r="8" spans="1:8" ht="63.75" x14ac:dyDescent="0.25">
      <c r="A8" s="34" t="s">
        <v>68</v>
      </c>
      <c r="B8" s="38" t="s">
        <v>55</v>
      </c>
      <c r="C8" s="39" t="s">
        <v>37</v>
      </c>
      <c r="D8" s="5"/>
      <c r="E8" s="1">
        <f>ROUND((D8*(1+$H$25)),2)</f>
        <v>0</v>
      </c>
      <c r="F8" s="4">
        <v>6</v>
      </c>
      <c r="G8" s="4">
        <v>60</v>
      </c>
      <c r="H8" s="1">
        <f>ROUND(E8*F8*G8,2)</f>
        <v>0</v>
      </c>
    </row>
    <row r="9" spans="1:8" ht="51" x14ac:dyDescent="0.25">
      <c r="A9" s="34" t="s">
        <v>69</v>
      </c>
      <c r="B9" s="41" t="s">
        <v>61</v>
      </c>
      <c r="C9" s="39" t="s">
        <v>60</v>
      </c>
      <c r="D9" s="5"/>
      <c r="E9" s="1">
        <f>ROUND((D9*(1+$H$25)),2)</f>
        <v>0</v>
      </c>
      <c r="F9" s="4">
        <v>200</v>
      </c>
      <c r="G9" s="4" t="s">
        <v>18</v>
      </c>
      <c r="H9" s="1">
        <f>ROUND(F9*E9,2)</f>
        <v>0</v>
      </c>
    </row>
    <row r="10" spans="1:8" ht="21.95" customHeight="1" x14ac:dyDescent="0.25">
      <c r="A10" s="53" t="s">
        <v>82</v>
      </c>
      <c r="B10" s="53"/>
      <c r="C10" s="53"/>
      <c r="D10" s="53"/>
      <c r="E10" s="53"/>
      <c r="F10" s="53"/>
      <c r="G10" s="53"/>
      <c r="H10" s="36">
        <f>SUM(H5:H9)</f>
        <v>0</v>
      </c>
    </row>
    <row r="11" spans="1:8" ht="21.95" customHeight="1" x14ac:dyDescent="0.25">
      <c r="A11" s="55" t="s">
        <v>64</v>
      </c>
      <c r="B11" s="56"/>
      <c r="C11" s="56"/>
      <c r="D11" s="56"/>
      <c r="E11" s="56"/>
      <c r="F11" s="56"/>
      <c r="G11" s="56"/>
      <c r="H11" s="57"/>
    </row>
    <row r="12" spans="1:8" ht="38.25" x14ac:dyDescent="0.25">
      <c r="A12" s="34" t="s">
        <v>70</v>
      </c>
      <c r="B12" s="38" t="s">
        <v>40</v>
      </c>
      <c r="C12" s="35" t="s">
        <v>39</v>
      </c>
      <c r="D12" s="5"/>
      <c r="E12" s="1">
        <f t="shared" ref="E12:E18" si="1">ROUND((D12*(1+$H$25)),2)</f>
        <v>0</v>
      </c>
      <c r="F12" s="4">
        <v>10</v>
      </c>
      <c r="G12" s="4" t="s">
        <v>18</v>
      </c>
      <c r="H12" s="1">
        <f>ROUND(F12*E12,2)</f>
        <v>0</v>
      </c>
    </row>
    <row r="13" spans="1:8" ht="38.25" x14ac:dyDescent="0.25">
      <c r="A13" s="34" t="s">
        <v>71</v>
      </c>
      <c r="B13" s="38" t="s">
        <v>42</v>
      </c>
      <c r="C13" s="35" t="s">
        <v>38</v>
      </c>
      <c r="D13" s="5"/>
      <c r="E13" s="1">
        <f t="shared" si="1"/>
        <v>0</v>
      </c>
      <c r="F13" s="4">
        <v>100</v>
      </c>
      <c r="G13" s="4" t="s">
        <v>18</v>
      </c>
      <c r="H13" s="1">
        <f t="shared" ref="H13:H17" si="2">ROUND(F13*E13,2)</f>
        <v>0</v>
      </c>
    </row>
    <row r="14" spans="1:8" ht="38.25" x14ac:dyDescent="0.25">
      <c r="A14" s="34" t="s">
        <v>72</v>
      </c>
      <c r="B14" s="38" t="s">
        <v>43</v>
      </c>
      <c r="C14" s="35" t="s">
        <v>41</v>
      </c>
      <c r="D14" s="5"/>
      <c r="E14" s="1">
        <f t="shared" si="1"/>
        <v>0</v>
      </c>
      <c r="F14" s="4">
        <v>10</v>
      </c>
      <c r="G14" s="4" t="s">
        <v>18</v>
      </c>
      <c r="H14" s="1">
        <f t="shared" si="2"/>
        <v>0</v>
      </c>
    </row>
    <row r="15" spans="1:8" ht="38.25" x14ac:dyDescent="0.25">
      <c r="A15" s="34" t="s">
        <v>73</v>
      </c>
      <c r="B15" s="38" t="s">
        <v>44</v>
      </c>
      <c r="C15" s="35" t="s">
        <v>41</v>
      </c>
      <c r="D15" s="5"/>
      <c r="E15" s="1">
        <f t="shared" si="1"/>
        <v>0</v>
      </c>
      <c r="F15" s="4">
        <v>10</v>
      </c>
      <c r="G15" s="4" t="s">
        <v>18</v>
      </c>
      <c r="H15" s="1">
        <f t="shared" si="2"/>
        <v>0</v>
      </c>
    </row>
    <row r="16" spans="1:8" ht="38.25" x14ac:dyDescent="0.25">
      <c r="A16" s="34" t="s">
        <v>74</v>
      </c>
      <c r="B16" s="38" t="s">
        <v>45</v>
      </c>
      <c r="C16" s="35" t="s">
        <v>41</v>
      </c>
      <c r="D16" s="5"/>
      <c r="E16" s="1">
        <f t="shared" si="1"/>
        <v>0</v>
      </c>
      <c r="F16" s="4">
        <v>10</v>
      </c>
      <c r="G16" s="4" t="s">
        <v>18</v>
      </c>
      <c r="H16" s="1">
        <f>ROUND(F16*E16,2)</f>
        <v>0</v>
      </c>
    </row>
    <row r="17" spans="1:8" ht="25.5" x14ac:dyDescent="0.25">
      <c r="A17" s="34" t="s">
        <v>75</v>
      </c>
      <c r="B17" s="38" t="s">
        <v>46</v>
      </c>
      <c r="C17" s="35" t="s">
        <v>41</v>
      </c>
      <c r="D17" s="5"/>
      <c r="E17" s="1">
        <f t="shared" si="1"/>
        <v>0</v>
      </c>
      <c r="F17" s="4">
        <v>50</v>
      </c>
      <c r="G17" s="4" t="s">
        <v>18</v>
      </c>
      <c r="H17" s="1">
        <f t="shared" si="2"/>
        <v>0</v>
      </c>
    </row>
    <row r="18" spans="1:8" ht="25.5" x14ac:dyDescent="0.25">
      <c r="A18" s="34" t="s">
        <v>76</v>
      </c>
      <c r="B18" s="38" t="s">
        <v>47</v>
      </c>
      <c r="C18" s="35" t="s">
        <v>41</v>
      </c>
      <c r="D18" s="5"/>
      <c r="E18" s="1">
        <f t="shared" si="1"/>
        <v>0</v>
      </c>
      <c r="F18" s="4">
        <v>25</v>
      </c>
      <c r="G18" s="4" t="s">
        <v>18</v>
      </c>
      <c r="H18" s="1">
        <f>ROUND(F18*E18,2)</f>
        <v>0</v>
      </c>
    </row>
    <row r="19" spans="1:8" ht="21.95" customHeight="1" x14ac:dyDescent="0.25">
      <c r="A19" s="53" t="s">
        <v>83</v>
      </c>
      <c r="B19" s="53"/>
      <c r="C19" s="53"/>
      <c r="D19" s="53"/>
      <c r="E19" s="53"/>
      <c r="F19" s="53"/>
      <c r="G19" s="53"/>
      <c r="H19" s="36">
        <f>SUM(H12:H18)</f>
        <v>0</v>
      </c>
    </row>
    <row r="20" spans="1:8" ht="21.95" customHeight="1" x14ac:dyDescent="0.25">
      <c r="A20" s="55" t="s">
        <v>81</v>
      </c>
      <c r="B20" s="56"/>
      <c r="C20" s="56"/>
      <c r="D20" s="56"/>
      <c r="E20" s="56"/>
      <c r="F20" s="56"/>
      <c r="G20" s="56"/>
      <c r="H20" s="57"/>
    </row>
    <row r="21" spans="1:8" ht="25.5" x14ac:dyDescent="0.25">
      <c r="A21" s="34" t="s">
        <v>77</v>
      </c>
      <c r="B21" s="38" t="s">
        <v>50</v>
      </c>
      <c r="C21" s="35" t="s">
        <v>38</v>
      </c>
      <c r="D21" s="5"/>
      <c r="E21" s="1">
        <f>ROUND((D21*(1+$H$25)),2)</f>
        <v>0</v>
      </c>
      <c r="F21" s="4">
        <v>1463</v>
      </c>
      <c r="G21" s="4" t="s">
        <v>18</v>
      </c>
      <c r="H21" s="1">
        <f>ROUND(F21*E21,2)</f>
        <v>0</v>
      </c>
    </row>
    <row r="22" spans="1:8" ht="38.25" x14ac:dyDescent="0.25">
      <c r="A22" s="34" t="s">
        <v>78</v>
      </c>
      <c r="B22" s="38" t="s">
        <v>51</v>
      </c>
      <c r="C22" s="35" t="s">
        <v>38</v>
      </c>
      <c r="D22" s="5"/>
      <c r="E22" s="1">
        <f>ROUND((D22*(1+$H$25)),2)</f>
        <v>0</v>
      </c>
      <c r="F22" s="4">
        <v>570</v>
      </c>
      <c r="G22" s="4" t="s">
        <v>18</v>
      </c>
      <c r="H22" s="1">
        <f>ROUND(F22*E22,2)</f>
        <v>0</v>
      </c>
    </row>
    <row r="23" spans="1:8" ht="25.5" x14ac:dyDescent="0.25">
      <c r="A23" s="34" t="s">
        <v>79</v>
      </c>
      <c r="B23" s="38" t="s">
        <v>48</v>
      </c>
      <c r="C23" s="35" t="s">
        <v>38</v>
      </c>
      <c r="D23" s="5"/>
      <c r="E23" s="1">
        <f>ROUND((D23*(1+$H$25)),2)</f>
        <v>0</v>
      </c>
      <c r="F23" s="4">
        <v>1724</v>
      </c>
      <c r="G23" s="4" t="s">
        <v>18</v>
      </c>
      <c r="H23" s="1">
        <f>ROUND(F23*E23,2)</f>
        <v>0</v>
      </c>
    </row>
    <row r="24" spans="1:8" ht="21.95" customHeight="1" x14ac:dyDescent="0.25">
      <c r="A24" s="53" t="s">
        <v>84</v>
      </c>
      <c r="B24" s="53"/>
      <c r="C24" s="53"/>
      <c r="D24" s="53"/>
      <c r="E24" s="53"/>
      <c r="F24" s="53"/>
      <c r="G24" s="53"/>
      <c r="H24" s="36">
        <f>SUM(H21:H23)</f>
        <v>0</v>
      </c>
    </row>
    <row r="25" spans="1:8" ht="21.95" customHeight="1" x14ac:dyDescent="0.25">
      <c r="A25" s="52" t="s">
        <v>59</v>
      </c>
      <c r="B25" s="52"/>
      <c r="C25" s="52"/>
      <c r="D25" s="52"/>
      <c r="E25" s="52"/>
      <c r="F25" s="52"/>
      <c r="G25" s="52"/>
      <c r="H25" s="40">
        <f>'Apêndice III-B'!D14</f>
        <v>0</v>
      </c>
    </row>
    <row r="26" spans="1:8" ht="21.95" customHeight="1" x14ac:dyDescent="0.25">
      <c r="A26" s="52" t="s">
        <v>87</v>
      </c>
      <c r="B26" s="52"/>
      <c r="C26" s="52"/>
      <c r="D26" s="52"/>
      <c r="E26" s="52"/>
      <c r="F26" s="52"/>
      <c r="G26" s="52"/>
      <c r="H26" s="3">
        <f>H24+H19+H10</f>
        <v>0</v>
      </c>
    </row>
    <row r="27" spans="1:8" x14ac:dyDescent="0.25">
      <c r="A27" s="2"/>
      <c r="B27" s="2"/>
      <c r="C27" s="2"/>
      <c r="D27" s="2"/>
      <c r="E27" s="2"/>
      <c r="F27" s="30"/>
      <c r="G27" s="2"/>
      <c r="H27" s="2"/>
    </row>
    <row r="28" spans="1:8" ht="21" customHeight="1" x14ac:dyDescent="0.25">
      <c r="A28" s="50" t="s">
        <v>56</v>
      </c>
      <c r="B28" s="50"/>
      <c r="C28" s="50"/>
      <c r="D28" s="50"/>
      <c r="E28" s="50"/>
      <c r="F28" s="50"/>
      <c r="G28" s="50"/>
      <c r="H28" s="50"/>
    </row>
    <row r="29" spans="1:8" ht="21" customHeight="1" x14ac:dyDescent="0.25">
      <c r="A29" s="50" t="s">
        <v>57</v>
      </c>
      <c r="B29" s="50"/>
      <c r="C29" s="50"/>
      <c r="D29" s="50"/>
      <c r="E29" s="50"/>
      <c r="F29" s="50"/>
      <c r="G29" s="50"/>
      <c r="H29" s="50"/>
    </row>
    <row r="30" spans="1:8" ht="15" customHeight="1" x14ac:dyDescent="0.25">
      <c r="A30" s="37"/>
      <c r="B30" s="37"/>
      <c r="C30" s="37"/>
      <c r="D30" s="37"/>
      <c r="E30" s="37"/>
      <c r="F30" s="37"/>
      <c r="G30" s="37"/>
      <c r="H30" s="37"/>
    </row>
    <row r="31" spans="1:8" ht="99.75" customHeight="1" x14ac:dyDescent="0.25">
      <c r="A31" s="58" t="s">
        <v>88</v>
      </c>
      <c r="B31" s="58"/>
      <c r="C31" s="58"/>
      <c r="D31" s="58"/>
      <c r="E31" s="58"/>
      <c r="F31" s="58"/>
      <c r="G31" s="58"/>
      <c r="H31" s="58"/>
    </row>
    <row r="32" spans="1:8" ht="15" customHeight="1" x14ac:dyDescent="0.25">
      <c r="A32" s="45"/>
      <c r="B32" s="45"/>
      <c r="C32" s="45"/>
      <c r="D32" s="45"/>
      <c r="E32" s="45"/>
      <c r="F32" s="45"/>
      <c r="G32" s="45"/>
      <c r="H32" s="45"/>
    </row>
    <row r="33" spans="1:8" ht="15" customHeight="1" x14ac:dyDescent="0.25">
      <c r="A33" s="31" t="s">
        <v>35</v>
      </c>
      <c r="B33" s="32"/>
      <c r="C33" s="32"/>
      <c r="D33" s="32"/>
      <c r="E33" s="32"/>
      <c r="F33" s="32"/>
      <c r="G33" s="32"/>
    </row>
    <row r="34" spans="1:8" ht="15" customHeight="1" x14ac:dyDescent="0.25">
      <c r="A34" s="33"/>
      <c r="B34" s="32"/>
      <c r="C34" s="32"/>
      <c r="D34" s="32"/>
      <c r="E34" s="32"/>
      <c r="F34" s="32"/>
      <c r="G34" s="32"/>
    </row>
    <row r="35" spans="1:8" ht="15" customHeight="1" x14ac:dyDescent="0.25">
      <c r="A35" s="31" t="s">
        <v>58</v>
      </c>
      <c r="B35" s="32"/>
      <c r="C35" s="32"/>
      <c r="E35" s="32" t="s">
        <v>85</v>
      </c>
      <c r="F35" s="32"/>
      <c r="G35" s="32"/>
    </row>
    <row r="36" spans="1:8" ht="15" customHeight="1" x14ac:dyDescent="0.25">
      <c r="A36" s="33"/>
      <c r="B36" s="32"/>
      <c r="C36" s="32"/>
      <c r="E36" s="32"/>
      <c r="F36" s="32"/>
      <c r="G36" s="32"/>
    </row>
    <row r="37" spans="1:8" ht="15" customHeight="1" x14ac:dyDescent="0.25">
      <c r="A37" s="31" t="s">
        <v>31</v>
      </c>
      <c r="B37" s="32"/>
      <c r="C37" s="32"/>
      <c r="E37" s="32" t="s">
        <v>86</v>
      </c>
      <c r="F37" s="32"/>
      <c r="G37" s="32"/>
    </row>
    <row r="38" spans="1:8" ht="15" customHeight="1" x14ac:dyDescent="0.25">
      <c r="A38" s="31"/>
      <c r="B38" s="32"/>
      <c r="C38" s="32"/>
      <c r="D38" s="32"/>
      <c r="E38" s="32"/>
      <c r="F38" s="32"/>
      <c r="G38" s="32"/>
    </row>
    <row r="39" spans="1:8" ht="15" customHeight="1" x14ac:dyDescent="0.25">
      <c r="A39" s="31" t="s">
        <v>32</v>
      </c>
      <c r="B39" s="32"/>
      <c r="C39" s="32"/>
      <c r="D39" s="32"/>
      <c r="E39" s="32"/>
      <c r="F39" s="32"/>
      <c r="G39" s="32"/>
    </row>
    <row r="40" spans="1:8" ht="15" customHeight="1" x14ac:dyDescent="0.25">
      <c r="A40" s="33"/>
      <c r="B40" s="32"/>
      <c r="C40" s="32"/>
      <c r="D40" s="32"/>
      <c r="E40" s="32"/>
      <c r="F40" s="32"/>
      <c r="G40" s="32"/>
    </row>
    <row r="41" spans="1:8" ht="15" customHeight="1" x14ac:dyDescent="0.25">
      <c r="A41" s="31" t="s">
        <v>33</v>
      </c>
      <c r="B41" s="32"/>
      <c r="C41" s="32"/>
      <c r="D41" s="32"/>
      <c r="E41" s="32"/>
      <c r="F41" s="32"/>
      <c r="G41" s="32"/>
    </row>
    <row r="42" spans="1:8" ht="15" customHeight="1" x14ac:dyDescent="0.25">
      <c r="A42" s="32"/>
      <c r="B42" s="32"/>
      <c r="C42" s="32"/>
      <c r="D42" s="32"/>
      <c r="E42" s="32"/>
      <c r="F42" s="32"/>
      <c r="G42" s="32"/>
    </row>
    <row r="43" spans="1:8" ht="20.100000000000001" customHeight="1" x14ac:dyDescent="0.25">
      <c r="A43" s="47" t="s">
        <v>34</v>
      </c>
      <c r="B43" s="48"/>
      <c r="C43" s="48"/>
      <c r="D43" s="48"/>
      <c r="E43" s="48"/>
      <c r="F43" s="48"/>
      <c r="G43" s="48"/>
      <c r="H43" s="49"/>
    </row>
  </sheetData>
  <mergeCells count="14">
    <mergeCell ref="A1:H1"/>
    <mergeCell ref="A43:H43"/>
    <mergeCell ref="A28:H28"/>
    <mergeCell ref="A29:H29"/>
    <mergeCell ref="A2:H2"/>
    <mergeCell ref="A26:G26"/>
    <mergeCell ref="A25:G25"/>
    <mergeCell ref="A10:G10"/>
    <mergeCell ref="A19:G19"/>
    <mergeCell ref="A24:G24"/>
    <mergeCell ref="A4:H4"/>
    <mergeCell ref="A11:H11"/>
    <mergeCell ref="A20:H20"/>
    <mergeCell ref="A31:H31"/>
  </mergeCells>
  <printOptions horizontalCentered="1"/>
  <pageMargins left="0.39370078740157483" right="0.39370078740157483" top="1.1811023622047245" bottom="0.78740157480314965" header="0.39370078740157483" footer="0.39370078740157483"/>
  <pageSetup paperSize="9" fitToHeight="0" orientation="landscape" r:id="rId1"/>
  <headerFooter>
    <oddHeader>&amp;R   &amp;G</oddHeader>
    <oddFooter>&amp;L&amp;"Arial,Normal"&amp;10
&amp;C&amp;"Arial,Negrito itálico"&amp;10BHTRANS/FMU &amp;"Arial,Normal"- PE nº 18/2024 - Apêndice III-A - Modelo de Proposta Comercial - Pagina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workbookViewId="0">
      <selection activeCell="D9" sqref="D9"/>
    </sheetView>
  </sheetViews>
  <sheetFormatPr defaultRowHeight="12.75" x14ac:dyDescent="0.2"/>
  <cols>
    <col min="1" max="1" width="10.85546875" style="6" bestFit="1" customWidth="1"/>
    <col min="2" max="2" width="25.5703125" style="6" customWidth="1"/>
    <col min="3" max="3" width="27.85546875" style="6" customWidth="1"/>
    <col min="4" max="4" width="15.5703125" style="6" customWidth="1"/>
    <col min="5" max="16384" width="9.140625" style="6"/>
  </cols>
  <sheetData>
    <row r="1" spans="1:4" ht="65.25" customHeight="1" x14ac:dyDescent="0.2">
      <c r="A1" s="59" t="s">
        <v>80</v>
      </c>
      <c r="B1" s="59"/>
      <c r="C1" s="59"/>
      <c r="D1" s="59"/>
    </row>
    <row r="2" spans="1:4" ht="15.75" x14ac:dyDescent="0.2">
      <c r="A2" s="7"/>
      <c r="B2" s="7"/>
      <c r="C2" s="7"/>
      <c r="D2" s="7"/>
    </row>
    <row r="3" spans="1:4" x14ac:dyDescent="0.2">
      <c r="A3" s="68" t="s">
        <v>3</v>
      </c>
      <c r="B3" s="69"/>
      <c r="C3" s="8" t="s">
        <v>4</v>
      </c>
      <c r="D3" s="9" t="s">
        <v>5</v>
      </c>
    </row>
    <row r="4" spans="1:4" x14ac:dyDescent="0.2">
      <c r="A4" s="61" t="s">
        <v>6</v>
      </c>
      <c r="B4" s="62"/>
      <c r="C4" s="10" t="s">
        <v>7</v>
      </c>
      <c r="D4" s="11"/>
    </row>
    <row r="5" spans="1:4" x14ac:dyDescent="0.2">
      <c r="A5" s="61" t="s">
        <v>8</v>
      </c>
      <c r="B5" s="62"/>
      <c r="C5" s="10" t="s">
        <v>9</v>
      </c>
      <c r="D5" s="11"/>
    </row>
    <row r="6" spans="1:4" x14ac:dyDescent="0.2">
      <c r="A6" s="61" t="s">
        <v>10</v>
      </c>
      <c r="B6" s="62"/>
      <c r="C6" s="10" t="s">
        <v>11</v>
      </c>
      <c r="D6" s="11"/>
    </row>
    <row r="7" spans="1:4" x14ac:dyDescent="0.2">
      <c r="A7" s="61" t="s">
        <v>12</v>
      </c>
      <c r="B7" s="62"/>
      <c r="C7" s="10" t="s">
        <v>13</v>
      </c>
      <c r="D7" s="11"/>
    </row>
    <row r="8" spans="1:4" x14ac:dyDescent="0.2">
      <c r="A8" s="61" t="s">
        <v>14</v>
      </c>
      <c r="B8" s="62"/>
      <c r="C8" s="10" t="s">
        <v>15</v>
      </c>
      <c r="D8" s="12"/>
    </row>
    <row r="9" spans="1:4" x14ac:dyDescent="0.2">
      <c r="A9" s="63" t="s">
        <v>16</v>
      </c>
      <c r="B9" s="10" t="s">
        <v>17</v>
      </c>
      <c r="C9" s="13" t="s">
        <v>18</v>
      </c>
      <c r="D9" s="14"/>
    </row>
    <row r="10" spans="1:4" x14ac:dyDescent="0.2">
      <c r="A10" s="64"/>
      <c r="B10" s="10" t="s">
        <v>19</v>
      </c>
      <c r="C10" s="13" t="s">
        <v>18</v>
      </c>
      <c r="D10" s="14"/>
    </row>
    <row r="11" spans="1:4" x14ac:dyDescent="0.2">
      <c r="A11" s="64"/>
      <c r="B11" s="10" t="s">
        <v>20</v>
      </c>
      <c r="C11" s="13" t="s">
        <v>18</v>
      </c>
      <c r="D11" s="14"/>
    </row>
    <row r="12" spans="1:4" x14ac:dyDescent="0.2">
      <c r="A12" s="65"/>
      <c r="B12" s="10" t="s">
        <v>21</v>
      </c>
      <c r="C12" s="10" t="s">
        <v>22</v>
      </c>
      <c r="D12" s="15">
        <f>SUM(D9:D11)</f>
        <v>0</v>
      </c>
    </row>
    <row r="13" spans="1:4" x14ac:dyDescent="0.2">
      <c r="A13" s="61" t="s">
        <v>23</v>
      </c>
      <c r="B13" s="62"/>
      <c r="C13" s="10" t="s">
        <v>24</v>
      </c>
      <c r="D13" s="11"/>
    </row>
    <row r="14" spans="1:4" x14ac:dyDescent="0.2">
      <c r="A14" s="16" t="s">
        <v>25</v>
      </c>
      <c r="B14" s="66" t="s">
        <v>26</v>
      </c>
      <c r="C14" s="66"/>
      <c r="D14" s="17">
        <f>ROUND((1+D4+D5+D6)*(1+D7)*(1+D8)/(1-(D12+D13))-1,4)</f>
        <v>0</v>
      </c>
    </row>
    <row r="16" spans="1:4" x14ac:dyDescent="0.2">
      <c r="A16" s="18"/>
      <c r="B16" s="19"/>
      <c r="C16" s="19"/>
      <c r="D16" s="20"/>
    </row>
    <row r="17" spans="1:4" x14ac:dyDescent="0.2">
      <c r="A17" s="67" t="s">
        <v>27</v>
      </c>
      <c r="B17" s="67"/>
      <c r="C17" s="67"/>
      <c r="D17" s="67"/>
    </row>
    <row r="18" spans="1:4" x14ac:dyDescent="0.2">
      <c r="A18" s="21"/>
      <c r="B18" s="22" t="s">
        <v>28</v>
      </c>
      <c r="C18" s="23"/>
      <c r="D18" s="24"/>
    </row>
    <row r="19" spans="1:4" x14ac:dyDescent="0.2">
      <c r="A19" s="22"/>
      <c r="B19" s="22"/>
      <c r="C19" s="23"/>
      <c r="D19" s="24"/>
    </row>
    <row r="20" spans="1:4" x14ac:dyDescent="0.2">
      <c r="A20" s="22"/>
      <c r="B20" s="25"/>
      <c r="C20" s="26"/>
      <c r="D20" s="27"/>
    </row>
    <row r="21" spans="1:4" ht="15" x14ac:dyDescent="0.25">
      <c r="A21" s="22"/>
      <c r="B21" s="22"/>
      <c r="C21" s="28"/>
      <c r="D21" s="29"/>
    </row>
    <row r="22" spans="1:4" ht="15" x14ac:dyDescent="0.25">
      <c r="A22" s="60"/>
      <c r="B22" s="60"/>
      <c r="C22" s="26"/>
      <c r="D22" s="29"/>
    </row>
  </sheetData>
  <mergeCells count="12">
    <mergeCell ref="A1:D1"/>
    <mergeCell ref="A22:B22"/>
    <mergeCell ref="A7:B7"/>
    <mergeCell ref="A8:B8"/>
    <mergeCell ref="A9:A12"/>
    <mergeCell ref="A13:B13"/>
    <mergeCell ref="B14:C14"/>
    <mergeCell ref="A17:D17"/>
    <mergeCell ref="A6:B6"/>
    <mergeCell ref="A3:B3"/>
    <mergeCell ref="A4:B4"/>
    <mergeCell ref="A5:B5"/>
  </mergeCells>
  <pageMargins left="0.98425196850393704" right="0.98425196850393704" top="1.1811023622047245" bottom="0.78740157480314965" header="0.39370078740157483" footer="0.39370078740157483"/>
  <pageSetup paperSize="9" orientation="portrait" r:id="rId1"/>
  <headerFooter>
    <oddFooter>&amp;C&amp;"Arial,Negrito itálico"&amp;10GEAMP&amp;"Arial,Normal" - Anexo III - B - Modelo de Composição do BDI - 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Apêndice III-A</vt:lpstr>
      <vt:lpstr>Apêndice III-B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 NERY SCHWARCZ</dc:creator>
  <cp:lastModifiedBy>LEONARDO HIDEKI OKANO BT001461</cp:lastModifiedBy>
  <cp:lastPrinted>2024-07-26T12:20:12Z</cp:lastPrinted>
  <dcterms:created xsi:type="dcterms:W3CDTF">2009-01-21T13:19:16Z</dcterms:created>
  <dcterms:modified xsi:type="dcterms:W3CDTF">2024-07-26T12:20:14Z</dcterms:modified>
</cp:coreProperties>
</file>