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Modelo de Proposta Comercial" sheetId="4" r:id="rId1"/>
  </sheets>
  <externalReferences>
    <externalReference r:id="rId2"/>
  </externalReferences>
  <definedNames>
    <definedName name="Anx_VIB___Planilha_2__C9">'[1]Mão de Obra - Planilha 2'!$C$10</definedName>
    <definedName name="_xlnm.Print_Area" localSheetId="0">'Modelo de Proposta Comercial'!$A$1:$I$136</definedName>
    <definedName name="Excel_BuiltIn_Print_Area_2">NA()</definedName>
    <definedName name="Excel_BuiltIn_Print_Area_3">NA()</definedName>
    <definedName name="Excel_BuiltIn_Print_Titles_54">(#REF!,#REF!)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3" i="4" l="1"/>
  <c r="F62" i="4"/>
  <c r="F61" i="4"/>
  <c r="H27" i="4"/>
  <c r="I27" i="4" s="1"/>
  <c r="H35" i="4" l="1"/>
  <c r="I35" i="4" s="1"/>
  <c r="H36" i="4"/>
  <c r="I36" i="4" s="1"/>
  <c r="H34" i="4"/>
  <c r="I34" i="4" s="1"/>
  <c r="H33" i="4" l="1"/>
  <c r="I33" i="4" s="1"/>
  <c r="H32" i="4"/>
  <c r="I32" i="4" s="1"/>
  <c r="H83" i="4" l="1"/>
  <c r="I83" i="4" s="1"/>
  <c r="H84" i="4"/>
  <c r="I84" i="4" s="1"/>
  <c r="H85" i="4"/>
  <c r="I85" i="4" s="1"/>
  <c r="H86" i="4"/>
  <c r="I86" i="4" s="1"/>
  <c r="H87" i="4"/>
  <c r="I87" i="4" s="1"/>
  <c r="H88" i="4"/>
  <c r="I88" i="4" s="1"/>
  <c r="H89" i="4"/>
  <c r="I89" i="4" s="1"/>
  <c r="H90" i="4"/>
  <c r="I90" i="4" s="1"/>
  <c r="H91" i="4"/>
  <c r="I91" i="4" s="1"/>
  <c r="H92" i="4"/>
  <c r="I92" i="4" s="1"/>
  <c r="H93" i="4"/>
  <c r="I93" i="4" s="1"/>
  <c r="H94" i="4"/>
  <c r="I94" i="4" s="1"/>
  <c r="H95" i="4"/>
  <c r="I95" i="4" s="1"/>
  <c r="H96" i="4"/>
  <c r="I96" i="4" s="1"/>
  <c r="H97" i="4"/>
  <c r="I97" i="4" s="1"/>
  <c r="H98" i="4"/>
  <c r="I98" i="4" s="1"/>
  <c r="H99" i="4"/>
  <c r="I99" i="4" s="1"/>
  <c r="H100" i="4"/>
  <c r="I100" i="4" s="1"/>
  <c r="H101" i="4"/>
  <c r="I101" i="4" s="1"/>
  <c r="H102" i="4"/>
  <c r="I102" i="4" s="1"/>
  <c r="H103" i="4"/>
  <c r="I103" i="4" s="1"/>
  <c r="H104" i="4"/>
  <c r="I104" i="4" s="1"/>
  <c r="H105" i="4"/>
  <c r="I105" i="4" s="1"/>
  <c r="H106" i="4"/>
  <c r="I106" i="4" s="1"/>
  <c r="H82" i="4"/>
  <c r="I82" i="4" s="1"/>
  <c r="H39" i="4"/>
  <c r="I39" i="4" s="1"/>
  <c r="H40" i="4"/>
  <c r="I40" i="4" s="1"/>
  <c r="H41" i="4"/>
  <c r="I41" i="4" s="1"/>
  <c r="H42" i="4"/>
  <c r="I42" i="4" s="1"/>
  <c r="H43" i="4"/>
  <c r="I43" i="4" s="1"/>
  <c r="H44" i="4"/>
  <c r="I44" i="4" s="1"/>
  <c r="H45" i="4"/>
  <c r="I45" i="4" s="1"/>
  <c r="H46" i="4"/>
  <c r="I46" i="4" s="1"/>
  <c r="H47" i="4"/>
  <c r="I47" i="4" s="1"/>
  <c r="H48" i="4"/>
  <c r="I48" i="4" s="1"/>
  <c r="H49" i="4"/>
  <c r="I49" i="4" s="1"/>
  <c r="H50" i="4"/>
  <c r="I50" i="4" s="1"/>
  <c r="H51" i="4"/>
  <c r="I51" i="4" s="1"/>
  <c r="H52" i="4"/>
  <c r="I52" i="4" s="1"/>
  <c r="H53" i="4"/>
  <c r="I53" i="4" s="1"/>
  <c r="H54" i="4"/>
  <c r="I54" i="4" s="1"/>
  <c r="H55" i="4"/>
  <c r="I55" i="4" s="1"/>
  <c r="H56" i="4"/>
  <c r="I56" i="4" s="1"/>
  <c r="H57" i="4"/>
  <c r="I57" i="4" s="1"/>
  <c r="H58" i="4"/>
  <c r="I58" i="4" s="1"/>
  <c r="H59" i="4"/>
  <c r="I59" i="4" s="1"/>
  <c r="H60" i="4"/>
  <c r="I60" i="4" s="1"/>
  <c r="H61" i="4"/>
  <c r="I61" i="4" s="1"/>
  <c r="H62" i="4"/>
  <c r="I62" i="4" s="1"/>
  <c r="H63" i="4"/>
  <c r="I63" i="4" s="1"/>
  <c r="H64" i="4"/>
  <c r="I64" i="4" s="1"/>
  <c r="H65" i="4"/>
  <c r="I65" i="4" s="1"/>
  <c r="H66" i="4"/>
  <c r="I66" i="4" s="1"/>
  <c r="H67" i="4"/>
  <c r="I67" i="4" s="1"/>
  <c r="H68" i="4"/>
  <c r="I68" i="4" s="1"/>
  <c r="H69" i="4"/>
  <c r="I69" i="4" s="1"/>
  <c r="H70" i="4"/>
  <c r="I70" i="4" s="1"/>
  <c r="H71" i="4"/>
  <c r="I71" i="4" s="1"/>
  <c r="H72" i="4"/>
  <c r="I72" i="4" s="1"/>
  <c r="H73" i="4"/>
  <c r="I73" i="4" s="1"/>
  <c r="H74" i="4"/>
  <c r="I74" i="4" s="1"/>
  <c r="H75" i="4"/>
  <c r="I75" i="4" s="1"/>
  <c r="H76" i="4"/>
  <c r="I76" i="4" s="1"/>
  <c r="H77" i="4"/>
  <c r="I77" i="4" s="1"/>
  <c r="H78" i="4"/>
  <c r="I78" i="4" s="1"/>
  <c r="H79" i="4"/>
  <c r="I79" i="4" s="1"/>
  <c r="H80" i="4"/>
  <c r="I80" i="4" s="1"/>
  <c r="H38" i="4"/>
  <c r="I38" i="4" s="1"/>
  <c r="H6" i="4"/>
  <c r="I6" i="4" s="1"/>
  <c r="H7" i="4"/>
  <c r="I7" i="4" s="1"/>
  <c r="H8" i="4"/>
  <c r="I8" i="4" s="1"/>
  <c r="H9" i="4"/>
  <c r="I9" i="4" s="1"/>
  <c r="H10" i="4"/>
  <c r="I10" i="4" s="1"/>
  <c r="H11" i="4"/>
  <c r="I11" i="4" s="1"/>
  <c r="H12" i="4"/>
  <c r="I12" i="4" s="1"/>
  <c r="H13" i="4"/>
  <c r="I13" i="4" s="1"/>
  <c r="H14" i="4"/>
  <c r="I14" i="4" s="1"/>
  <c r="H15" i="4"/>
  <c r="I15" i="4" s="1"/>
  <c r="H16" i="4"/>
  <c r="I16" i="4" s="1"/>
  <c r="H17" i="4"/>
  <c r="I17" i="4" s="1"/>
  <c r="H18" i="4"/>
  <c r="I18" i="4" s="1"/>
  <c r="H19" i="4"/>
  <c r="I19" i="4" s="1"/>
  <c r="H20" i="4"/>
  <c r="I20" i="4" s="1"/>
  <c r="H21" i="4"/>
  <c r="I21" i="4" s="1"/>
  <c r="H22" i="4"/>
  <c r="I22" i="4" s="1"/>
  <c r="H23" i="4"/>
  <c r="I23" i="4" s="1"/>
  <c r="H24" i="4"/>
  <c r="I24" i="4" s="1"/>
  <c r="H25" i="4"/>
  <c r="I25" i="4" s="1"/>
  <c r="H26" i="4"/>
  <c r="I26" i="4" s="1"/>
  <c r="H28" i="4"/>
  <c r="I28" i="4" s="1"/>
  <c r="H29" i="4"/>
  <c r="I29" i="4" s="1"/>
  <c r="H30" i="4"/>
  <c r="I30" i="4" s="1"/>
  <c r="H31" i="4"/>
  <c r="I31" i="4" s="1"/>
  <c r="I107" i="4" l="1"/>
</calcChain>
</file>

<file path=xl/sharedStrings.xml><?xml version="1.0" encoding="utf-8"?>
<sst xmlns="http://schemas.openxmlformats.org/spreadsheetml/2006/main" count="227" uniqueCount="134">
  <si>
    <t>ITEM</t>
  </si>
  <si>
    <t>EQUIPAMENTOS</t>
  </si>
  <si>
    <t>UNIDADE</t>
  </si>
  <si>
    <r>
      <rPr>
        <b/>
        <sz val="10"/>
        <color indexed="8"/>
        <rFont val="Arial"/>
        <family val="2"/>
      </rPr>
      <t>Serviço de instalação de cabo para alarme:</t>
    </r>
    <r>
      <rPr>
        <sz val="10"/>
        <color indexed="8"/>
        <rFont val="Arial"/>
        <family val="2"/>
      </rPr>
      <t xml:space="preserve">
Serviço de instalação de metro linear de cabo para alarme 4 vias (AWG26), incluindo o fornecimento do cabo e de velcro e abraçadeiras para organização, e a execução do lançamento do cabo, de conectorização em ambas as extremidades e de identificação com etiquetas térmicas com filme protetor.</t>
    </r>
  </si>
  <si>
    <t>ML</t>
  </si>
  <si>
    <r>
      <rPr>
        <b/>
        <sz val="10"/>
        <color indexed="8"/>
        <rFont val="Arial"/>
        <family val="2"/>
      </rPr>
      <t>Serviço de instalação de cabo UTP CAT 5e classe CM:</t>
    </r>
    <r>
      <rPr>
        <sz val="10"/>
        <color indexed="8"/>
        <rFont val="Arial"/>
        <family val="2"/>
      </rPr>
      <t xml:space="preserve">
Serviço de instalação de metro linear de cabo UTP CAT 5e classe CM, incluindo o fornecimento do cabo e a execução do lançamento do cabo, de conectorização em ambas as extremidades, de certificação com emissão de relatório e de identificação com etiquetas térmicas com filme protetor.</t>
    </r>
  </si>
  <si>
    <r>
      <rPr>
        <b/>
        <sz val="10"/>
        <color indexed="8"/>
        <rFont val="Arial"/>
        <family val="2"/>
      </rPr>
      <t>Serviço de instalação de cabo UTP CAT 5e tipo OSP:</t>
    </r>
    <r>
      <rPr>
        <sz val="10"/>
        <color indexed="8"/>
        <rFont val="Arial"/>
        <family val="2"/>
      </rPr>
      <t xml:space="preserve">
Serviço de instalação de metro linear de cabo UTP CAT 5e tipo OSP (Outside Plant), incluindo o fornecimento do cabo e a execução do lançamento do cabo, de conectorização em ambas as extremidades, de certificação com emissão de relatório e de identificação com etiquetas térmicas com filme protetor.</t>
    </r>
  </si>
  <si>
    <r>
      <rPr>
        <b/>
        <sz val="10"/>
        <color indexed="8"/>
        <rFont val="Arial"/>
        <family val="2"/>
      </rPr>
      <t>Serviço de instalação de cabo UTP CAT 6:</t>
    </r>
    <r>
      <rPr>
        <sz val="10"/>
        <color indexed="8"/>
        <rFont val="Arial"/>
        <family val="2"/>
      </rPr>
      <t xml:space="preserve">
Serviço de instalação de metro linear de cabo UTP CAT 6, incluindo o fornecimento dos cabos e de conectores RJ45, abraçadeiras plásticas, velcro e parafusos, e a execução do lançamento do cabo, de conectorização em ambas as extremidades, de certificação com emissão de relatório e de identificação com etiquetas térmicas com filme protetor.</t>
    </r>
  </si>
  <si>
    <r>
      <rPr>
        <b/>
        <sz val="10"/>
        <color indexed="8"/>
        <rFont val="Arial"/>
        <family val="2"/>
      </rPr>
      <t>Serviço de instalação de cabo elétrico flexível de 2,5 mm2:</t>
    </r>
    <r>
      <rPr>
        <sz val="10"/>
        <color indexed="8"/>
        <rFont val="Arial"/>
        <family val="2"/>
      </rPr>
      <t xml:space="preserve">
Serviço de instalação de metro linear de cabo elétrico flexível de 2,5 mm², unifilar (nas cores: preto ou branco ou vermelho ou azul), com isolação 750 v, incluindo o fornecimento do cabo e de abraçadeiras para organização, e a execução do lançamento do cabo, de finalização através de terminais com solda nas extremidades e de identificação através de anilhas.</t>
    </r>
  </si>
  <si>
    <r>
      <rPr>
        <b/>
        <sz val="10"/>
        <color indexed="8"/>
        <rFont val="Arial"/>
        <family val="2"/>
      </rPr>
      <t>Serviço de instalação de eletroduto rígido em aço galvanizado de 1" (para tubulação aparente):</t>
    </r>
    <r>
      <rPr>
        <sz val="10"/>
        <color indexed="8"/>
        <rFont val="Arial"/>
        <family val="2"/>
      </rPr>
      <t xml:space="preserve">
Serviço de instalação de metro linear de eletroduto rígido em aço galvanizado de 1” (uma polegada), incluindo o fornecimento do eletroduto e de todos os materiais necessários para montagem e fixação (abraçadeiras tipo D com cunha, luvas, unidutes, curvas, conduletes múltiplo X, tampa com saídas RJ45, tampa com saída elétrica padrão brasileiro, tampa cega, buchas, arruelas e parafusos), seguindo os acessórios os padrões da tubulação, sendo estes em aço galvanizado ou alumínio.</t>
    </r>
  </si>
  <si>
    <r>
      <rPr>
        <b/>
        <sz val="10"/>
        <color indexed="8"/>
        <rFont val="Arial"/>
        <family val="2"/>
      </rPr>
      <t>Serviço de instalação de duto corrugado helicoidal 2" (para tubulação subterrânea):</t>
    </r>
    <r>
      <rPr>
        <sz val="10"/>
        <color indexed="8"/>
        <rFont val="Arial"/>
        <family val="2"/>
      </rPr>
      <t xml:space="preserve">
Serviço de instalação de metro linear de duto corrugado helicoidal (PEAD) de 2", incluindo o fornecimento do duto e a execução de abertura de valas, instalação do duto com caída para caixa de solo, construção de, no mínimo, 2 (duas) caixas de solo de 30 x 30 cm com fundo de brita 1 a ser utilizada para transposições, envelopamento do duto, sinalização com fita, reconstrução do piso original, remoção do entulho e limpeza da área afetada pela instalação.</t>
    </r>
  </si>
  <si>
    <t xml:space="preserve">UN </t>
  </si>
  <si>
    <r>
      <rPr>
        <b/>
        <sz val="10"/>
        <color indexed="8"/>
        <rFont val="Arial"/>
        <family val="2"/>
      </rPr>
      <t>Serviço de instalação de sistema de aterramento:</t>
    </r>
    <r>
      <rPr>
        <sz val="10"/>
        <color indexed="8"/>
        <rFont val="Arial"/>
        <family val="2"/>
      </rPr>
      <t xml:space="preserve">
Serviço de instalação de sistema de aterramento, composto por 3 (três) hastes copperweld 5/8" x 2,40 metros, conectores e cordoalha de cobre nu de 25 mm², caixas de inspeção com brita 1, tampão em ferro fundido para caixas de inspeção, devendo serem seguidas as orientações das normas NBR 5410, NBR13571 e considerações da NBR 5419 quando aplicáveis, incluindo o fornecimento de todos os materiais necessários e a mão de obra de execução, a remoção de entulho e de recomposição de piso danificado pela instalação.</t>
    </r>
  </si>
  <si>
    <r>
      <rPr>
        <b/>
        <sz val="10"/>
        <color indexed="8"/>
        <rFont val="Arial"/>
        <family val="2"/>
      </rPr>
      <t>Serviço de instalação de Rack de equipamentos:</t>
    </r>
    <r>
      <rPr>
        <sz val="10"/>
        <color indexed="8"/>
        <rFont val="Arial"/>
        <family val="2"/>
      </rPr>
      <t xml:space="preserve">
Serviço de instalação de Rack de equipamentos, incluindo a execução da organização e identificação dos equipamentos instalados no interior da caixa. (Não incluso fornecimento do rack ou de acessórios)</t>
    </r>
  </si>
  <si>
    <r>
      <rPr>
        <b/>
        <sz val="10"/>
        <color indexed="8"/>
        <rFont val="Arial"/>
        <family val="2"/>
      </rPr>
      <t>Serviços de instalação de caixa de acessórios:</t>
    </r>
    <r>
      <rPr>
        <sz val="10"/>
        <color indexed="8"/>
        <rFont val="Arial"/>
        <family val="2"/>
      </rPr>
      <t xml:space="preserve">
Serviço de instalação de caixa de acessórios, incluindo a execução da organização e identificação dos equipamentos instalados no interior da caixa. (Não incluso fornecimento da caixa ou de acessórios)</t>
    </r>
  </si>
  <si>
    <r>
      <rPr>
        <b/>
        <sz val="10"/>
        <color indexed="8"/>
        <rFont val="Arial"/>
        <family val="2"/>
      </rPr>
      <t>Serviço de instalação de poste metálico:</t>
    </r>
    <r>
      <rPr>
        <sz val="10"/>
        <color indexed="8"/>
        <rFont val="Arial"/>
        <family val="2"/>
      </rPr>
      <t xml:space="preserve">
Serviço de instalação de poste metálico para câmeras móveis, incluindo a construção de base em concreto armado com chumbadores com diâmetro e posicionamento compatíveis com a furação da base do poste, a instalação de sistema de aterramento e o fornecimento de todos os materiais e/ou insumos necessários para execução da instalação (não incluso o poste).</t>
    </r>
  </si>
  <si>
    <r>
      <rPr>
        <b/>
        <sz val="10"/>
        <color indexed="8"/>
        <rFont val="Arial"/>
        <family val="2"/>
      </rPr>
      <t>Serviço de instalação de suporte de parede para câmeras móveis:</t>
    </r>
    <r>
      <rPr>
        <sz val="10"/>
        <color indexed="8"/>
        <rFont val="Arial"/>
        <family val="2"/>
      </rPr>
      <t xml:space="preserve">
Serviço de instalação de suporte de parede para câmeras móveis, o fornecimento de todos os materiais e/ou insumos necessários para execução da instalação (não incluso o suporte).</t>
    </r>
  </si>
  <si>
    <r>
      <rPr>
        <b/>
        <sz val="10"/>
        <color indexed="8"/>
        <rFont val="Arial"/>
        <family val="2"/>
      </rPr>
      <t>Serviço de instalação de sensor de presença:</t>
    </r>
    <r>
      <rPr>
        <sz val="10"/>
        <color indexed="8"/>
        <rFont val="Arial"/>
        <family val="2"/>
      </rPr>
      <t xml:space="preserve">
Serviço de instalação e configuração de sensor de presença, incluindo: fixação do sensor na parede (ou teto) com ajuste de posicionamento de acordo com a área a ser monitorada, proteção dos condutores através de eletroduto metálico flexível, conectorização do cabo de sinal, conectorização do cabo de alimentação, limpeza após instalação e testes de operação.</t>
    </r>
  </si>
  <si>
    <r>
      <rPr>
        <b/>
        <sz val="10"/>
        <color indexed="8"/>
        <rFont val="Arial"/>
        <family val="2"/>
      </rPr>
      <t>Serviço de instalação de sensor de abertura:</t>
    </r>
    <r>
      <rPr>
        <sz val="10"/>
        <color indexed="8"/>
        <rFont val="Arial"/>
        <family val="2"/>
      </rPr>
      <t xml:space="preserve">
Serviço de instalação e configuração de sensor de abertura, incluindo: fixação do sensor na porta ou janela a ser monitorada, verificação da carga da bateria e da transmissão/recepção RF, limpeza após instalação e testes de operação.</t>
    </r>
  </si>
  <si>
    <t>UN</t>
  </si>
  <si>
    <r>
      <rPr>
        <b/>
        <sz val="10"/>
        <color indexed="8"/>
        <rFont val="Arial"/>
        <family val="2"/>
      </rPr>
      <t>Serviço de instalação de Câmera Fixa (Analógica ou IP):</t>
    </r>
    <r>
      <rPr>
        <sz val="10"/>
        <color indexed="8"/>
        <rFont val="Arial"/>
        <family val="2"/>
      </rPr>
      <t xml:space="preserve">
Serviço de instalação e configuração de câmera fixa (Mini-Dome, Bullet ou Box), contemplando: fixação do suporte e caixa de proteção, ajuste de posicionamento da câmera, ajuste da lente (nitidez e foco), ajustes de configurações da câmera (brilho, balanço de branco e outras), proteção dos condutores através de eletroduto metálico flexível, conectorização do cabo de vídeo (ou patch Cord), conectorização do cabo de alimentação, fechamento da caixa da câmera, limpeza após instalação e testes de operação.</t>
    </r>
  </si>
  <si>
    <r>
      <rPr>
        <b/>
        <sz val="10"/>
        <color indexed="8"/>
        <rFont val="Arial"/>
        <family val="2"/>
      </rPr>
      <t>Serviço de instalação de Câmera Móvel (Analógica ou IP):</t>
    </r>
    <r>
      <rPr>
        <sz val="10"/>
        <color indexed="8"/>
        <rFont val="Arial"/>
        <family val="2"/>
      </rPr>
      <t xml:space="preserve">
Serviço de instalação e configuração de câmera móvel em suporte de parede ou poste metálico, contemplando: instalação da câmera, ajuste de posicionamento da câmera, ajuste de endereçamento e demais configurações, ajustes de configurações da câmera realizadas através de menu (brilho, balanço de branco e outras), configurações de presets e ronda (execução automática), lançamento de cabos no suporte de parede ou no poste metálico até caixa de acessórios, conectorização dos cabos de rede e de controle, conectorização do cabo de alimentação, fechamento da caixa da câmera, limpeza após instalação e testes de operação.</t>
    </r>
  </si>
  <si>
    <r>
      <rPr>
        <b/>
        <sz val="10"/>
        <color indexed="8"/>
        <rFont val="Arial"/>
        <family val="2"/>
      </rPr>
      <t>Serviço de instalação de equipamentos ativos em Rack de equipamentos:</t>
    </r>
    <r>
      <rPr>
        <sz val="10"/>
        <color indexed="8"/>
        <rFont val="Arial"/>
        <family val="2"/>
      </rPr>
      <t xml:space="preserve">
Serviço de instalação e configuração de equipamentos ativos em Rack de equipamentos (Gravador de Vídeo em Rede (NVR), central de alarme, sirenes piezoelétricas, switch de rede, sistema de energia (no-break), fontes de alimentação, etc.), organização e limpeza após instalação e testes de operação.</t>
    </r>
  </si>
  <si>
    <r>
      <rPr>
        <b/>
        <sz val="10"/>
        <color indexed="8"/>
        <rFont val="Arial"/>
        <family val="2"/>
      </rPr>
      <t>Serviço de instalação de equipamentos ativos em caixa de acessórios:</t>
    </r>
    <r>
      <rPr>
        <sz val="10"/>
        <color indexed="8"/>
        <rFont val="Arial"/>
        <family val="2"/>
      </rPr>
      <t xml:space="preserve">
Serviço de instalação e configuração de equipamentos ativos a serem instalados em caixa de acessórios (sirenes piezoelétricas, sistema de energia (no-break), fontes de alimentação, etc.), organização e limpeza após instalação e testes de operação.</t>
    </r>
  </si>
  <si>
    <r>
      <rPr>
        <b/>
        <sz val="10"/>
        <color indexed="8"/>
        <rFont val="Arial"/>
        <family val="2"/>
      </rPr>
      <t>Serviço de instalação de equipamento receptor de alarmes:</t>
    </r>
    <r>
      <rPr>
        <sz val="10"/>
        <color indexed="8"/>
        <rFont val="Arial"/>
        <family val="2"/>
      </rPr>
      <t xml:space="preserve">
Serviço de instalação de equipamento receptor de alarmes e conexões com a rede lógica de dados existente (rede telefônica e/ou rede ethernet), servidor de monitoramento e sistema de energia (no-break).</t>
    </r>
  </si>
  <si>
    <r>
      <rPr>
        <b/>
        <sz val="10"/>
        <color indexed="8"/>
        <rFont val="Arial"/>
        <family val="2"/>
      </rPr>
      <t>Serviço de instalação de estação de monitoramento:</t>
    </r>
    <r>
      <rPr>
        <sz val="10"/>
        <color indexed="8"/>
        <rFont val="Arial"/>
        <family val="2"/>
      </rPr>
      <t xml:space="preserve">
Serviço de instalação dos equipamentos e mobiliário da estação de monitoramento com cabeamento lógico/elétrico e instalações de, no mínimo, 1 (um) ponto de acesso à rede ethernet e 2 (dois) pontos elétricos, que deverão ser alimentados pelo sistema de energia (no-break). É parte integrante dos serviços de instalação, o fornecimento de todos os materiais necessários para sua execução, tais como: cabos, conectores, canaletas, tomadas, etc.</t>
    </r>
  </si>
  <si>
    <r>
      <rPr>
        <b/>
        <sz val="10"/>
        <color indexed="8"/>
        <rFont val="Arial"/>
        <family val="2"/>
      </rPr>
      <t>Serviço de instalação de servidor de monitoramento:</t>
    </r>
    <r>
      <rPr>
        <sz val="10"/>
        <color indexed="8"/>
        <rFont val="Arial"/>
        <family val="2"/>
      </rPr>
      <t xml:space="preserve">
Serviço de instalação e configuração de servidor em rack existente, com conexão ao sistema de energia (no-break) e com switch de rede já instalado no rack.</t>
    </r>
  </si>
  <si>
    <r>
      <rPr>
        <b/>
        <sz val="10"/>
        <color indexed="8"/>
        <rFont val="Arial"/>
        <family val="2"/>
      </rPr>
      <t>Serviço de instalação de storage para gravação e backup de imagens:</t>
    </r>
    <r>
      <rPr>
        <sz val="10"/>
        <color indexed="8"/>
        <rFont val="Arial"/>
        <family val="2"/>
      </rPr>
      <t xml:space="preserve">
Serviço de instalação e configuração de storage em rack existente, com conexão ao servidor de monitoramento, ao sistema de energia (no-break) e com switch de rede já instalado no rack.</t>
    </r>
  </si>
  <si>
    <r>
      <rPr>
        <b/>
        <sz val="10"/>
        <color indexed="8"/>
        <rFont val="Arial"/>
        <family val="2"/>
      </rPr>
      <t>Serviço de instalação de sistema de energia (no-break) de 1 a 10 KVA:</t>
    </r>
    <r>
      <rPr>
        <sz val="10"/>
        <color indexed="8"/>
        <rFont val="Arial"/>
        <family val="2"/>
      </rPr>
      <t xml:space="preserve">
Serviço de instalação e configuração do sistema de energia (no-break), com cabeamento lógico/elétrico e instalação de, no mínimo, 1 (um) ponto de acesso à rede ethernet, de modo a possibilitar a supervisão e o gerenciamento remoto através de protocolo SNMP, bem como a conexão deste equipamento à rede elétrica. É parte integrante dos serviços de instalação, o fornecimento de todos os materiais necessários para sua execução, tais como: cabos, conectores, canaletas, tomadas, etc.</t>
    </r>
  </si>
  <si>
    <t>HT</t>
  </si>
  <si>
    <r>
      <rPr>
        <b/>
        <sz val="10"/>
        <color indexed="8"/>
        <rFont val="Arial"/>
        <family val="2"/>
      </rPr>
      <t>Reparos eletrônicos em câmeras fixas analógicas/digitais IP:</t>
    </r>
    <r>
      <rPr>
        <sz val="10"/>
        <color indexed="8"/>
        <rFont val="Arial"/>
        <family val="2"/>
      </rPr>
      <t xml:space="preserve">
Serviços técnicos especializados em reparos eletrônicos em câmeras fixas sejam analógicas ou digitais IP.  Incluso: Mão de obra especializada em análise e solução de problemas com fornecimento de todos os insumos, peças e partes necessárias para o reparo do item, sendo aplicável somente quando o conserto for viável técnico/economicamente.</t>
    </r>
  </si>
  <si>
    <r>
      <rPr>
        <b/>
        <sz val="10"/>
        <color indexed="8"/>
        <rFont val="Arial"/>
        <family val="2"/>
      </rPr>
      <t>Reparos eletrônicos em câmera móvel speed dome analógicas/digitais IP:</t>
    </r>
    <r>
      <rPr>
        <sz val="10"/>
        <color indexed="8"/>
        <rFont val="Arial"/>
        <family val="2"/>
      </rPr>
      <t xml:space="preserve">
Serviços técnicos especializados em reparos eletrônicos em câmeras móveis do tipo Speed Dome, sejam analógicas ou digitais IP.  Incluso: Mão de obra especializada em análise e solução de problemas com fornecimento de todos os insumos, peças e partes necessárias para o reparo do item, sendo aplicável somente quando o conserto for viável técnico/economicamente.</t>
    </r>
  </si>
  <si>
    <r>
      <rPr>
        <b/>
        <sz val="10"/>
        <color indexed="8"/>
        <rFont val="Arial"/>
        <family val="2"/>
      </rPr>
      <t>Reparos mecânicos em câmeras móveis do tipo Speed Dome analógicas/digitais IP:</t>
    </r>
    <r>
      <rPr>
        <sz val="10"/>
        <color indexed="8"/>
        <rFont val="Arial"/>
        <family val="2"/>
      </rPr>
      <t xml:space="preserve">
Serviços técnicos especializados em reparos mecânicos em câmeras móveis do tipo Speed Dome, sejam analógicas ou digitais IP.  Incluso: Mão de obra especializada em análise e solução de problemas com fornecimento de todos os insumos, peças e partes necessárias para o reparo do item, sendo aplicável somente quando o conserto for viável técnico/economicamente.</t>
    </r>
  </si>
  <si>
    <r>
      <rPr>
        <b/>
        <sz val="10"/>
        <color indexed="8"/>
        <rFont val="Arial"/>
        <family val="2"/>
      </rPr>
      <t>Reparos eletrônicos em Switch de Rede, Conversores de Mídia e/ou similares:</t>
    </r>
    <r>
      <rPr>
        <sz val="10"/>
        <color indexed="8"/>
        <rFont val="Arial"/>
        <family val="2"/>
      </rPr>
      <t xml:space="preserve">
Serviços técnicos especializados em reparos eletrônicos em switches de rede, conversores de mídia e similares, Incluso: Mão de obra especializada em análise e solução de problemas com fornecimento de todos os insumos, componentes eletrônicos, troca de peças e partes, recondicionamento de placas e circuitos, dentre outros itens necessários para o reparo do equipamento, sendo aplicável somente quando o conserto for viável técnico/economicamente.</t>
    </r>
  </si>
  <si>
    <t>M</t>
  </si>
  <si>
    <t>Patch Cord 1,5m Categoria 6</t>
  </si>
  <si>
    <t>Patch Cord 3,0m Categoria 6</t>
  </si>
  <si>
    <t>Patch Cord 5,0m Categoria 6</t>
  </si>
  <si>
    <t>Cabo par trançado, UTP, Categoria 6</t>
  </si>
  <si>
    <t>Cabos elétricos 10 mm², na cor preta</t>
  </si>
  <si>
    <t>Hastes 3/4, alta densidade.</t>
  </si>
  <si>
    <t>Kit de solda exotérmica nº 115</t>
  </si>
  <si>
    <t>Tomadas 2P+T, padrão brasileiro, com seu referido espelho para caixa 2x4”</t>
  </si>
  <si>
    <t>Eletroduto de Aço Galvanizado a Fogo, com diâmetro de 2", com miscelâneas (luvas/curvas/caixas/suportes/etc.) - barra 3,00m</t>
  </si>
  <si>
    <t>Luva rosqueada galvanizada a fogo, para eletroduto de 2”</t>
  </si>
  <si>
    <t>Curva de 90° galvanizada a fogo, para eletroduto de 2”</t>
  </si>
  <si>
    <t>Abraçadeira tipo D com cunha galvanizada, para eletroduto de 2”</t>
  </si>
  <si>
    <t>Tomadas padrão RJ45 fêmea, Categoria 6</t>
  </si>
  <si>
    <t>Eletroduto em aço, flexível, emborrachado, 1”</t>
  </si>
  <si>
    <t>Conector Macho padrão RJ45, Categoria 6</t>
  </si>
  <si>
    <t>Patch Panel CAT 6, 24 portas padrão 19”, com fornecimento de 01 guia de cabos e kit de parafusos e porca-gaiola necessárias para instalação.</t>
  </si>
  <si>
    <t>Cj.</t>
  </si>
  <si>
    <t>Cordão óptico duplex 2.5m (SM), conectores variados (LC/PC ou SC/APC)</t>
  </si>
  <si>
    <t>Cordão óptico duplex 5m (SM), conectores variados (LC/PC ou SC/APC)</t>
  </si>
  <si>
    <t>Teclado com interface USB, na cor preta, padrão ABNT2, com no mínimo 105 teclas padrão.</t>
  </si>
  <si>
    <t>Mouse óptico, interface USB, com resolução mínima de 400 dpi, mínimo de dois botões mais Scroll. Deverá acompanhar MOUSE PAD.</t>
  </si>
  <si>
    <t>GEAMP</t>
  </si>
  <si>
    <t>GESEP</t>
  </si>
  <si>
    <r>
      <rPr>
        <b/>
        <sz val="10"/>
        <color theme="1"/>
        <rFont val="Arial"/>
        <family val="2"/>
      </rPr>
      <t>Reparos em equipamentos do tipo Servidor NVR / Storage /  Microcomputador:</t>
    </r>
    <r>
      <rPr>
        <sz val="10"/>
        <color theme="1"/>
        <rFont val="Arial"/>
        <family val="2"/>
      </rPr>
      <t xml:space="preserve">
Serviços técnicos especializados em reparos no hardware em equipamentos de gravação, tais como: NVR’s, servidores, storage, microcomputadores. Incluso: mão de obra especializada em análise e solução de problemas com fornecimento de todos os insumos, componentes eletrônicos, recondicionamento de placas e circuitos, dentre outros itens necessários para o reparo do equipamento, sendo aplicável somente quando o conserto for viável técnico/economicamente.
</t>
    </r>
  </si>
  <si>
    <t>Cabos elétrico flexíveis 2,5 mm², em cores diferenciadas para fase, neutro e terra</t>
  </si>
  <si>
    <t>Cabos elétrico flexíveis 4 mm², em cores diferenciadas para fase, neutro e terra</t>
  </si>
  <si>
    <t>Disjuntor 63A Trifásico, curva C</t>
  </si>
  <si>
    <t>Disjuntor 32A, Bifásico, curva C</t>
  </si>
  <si>
    <t>Disjuntor 32A, Monofásico, curva C</t>
  </si>
  <si>
    <t>PREÇO UNITÁRIO</t>
  </si>
  <si>
    <r>
      <rPr>
        <b/>
        <sz val="10"/>
        <color indexed="8"/>
        <rFont val="Arial"/>
        <family val="2"/>
      </rPr>
      <t xml:space="preserve">Atendimento de Manutenção Corretiva - Câmeras em Vias públicas com altura igual ou superior a 8 metros: </t>
    </r>
    <r>
      <rPr>
        <sz val="10"/>
        <color indexed="8"/>
        <rFont val="Arial"/>
        <family val="2"/>
      </rPr>
      <t xml:space="preserve">
Atendimento, excedente à primeira hora (visita técnica), com duração de até 04 horas, para manutenção de câmeras onde faz necessário o uso de plataforma elevatória ou caminhão munk, envolvendo equipe técnica composta por, no mínimo, 02 técnicos, com interrupção parcial ou total do trânsito, compreendendo: retirada, reinstalação, conexão ou ajustes em câmeras móveis em postes de 8 a 15 metros de altura.
Obs. Para cada 4 horas de atendimento continuado em um mesmo acionamento será contabilizado um novo atendimento.
</t>
    </r>
  </si>
  <si>
    <r>
      <rPr>
        <b/>
        <sz val="10"/>
        <color indexed="8"/>
        <rFont val="Arial"/>
        <family val="2"/>
      </rPr>
      <t>Reparos eletrônicos em Console de Operação (Teclado + Mouse) e/ou Monitores LCD/LED:</t>
    </r>
    <r>
      <rPr>
        <sz val="10"/>
        <color indexed="8"/>
        <rFont val="Arial"/>
        <family val="2"/>
      </rPr>
      <t xml:space="preserve">
Serviços técnicos especializados em reparos eletrônicos em Console de Operação e/ou monitores do tipo LCD/LED, Incluso: Mão de obra especializada em análise e solução de problemas com fornecimento de todos os insumos, componentes eletrônicos, recondicionamento de placas e circuitos, dentre outros itens necessários para o reparo do equipamento, sendo aplicável somente quando o conserto for viável técnico/economicamente.
</t>
    </r>
  </si>
  <si>
    <t>PREÇO GLOBAL (20 MESES)</t>
  </si>
  <si>
    <t>SUBITEM</t>
  </si>
  <si>
    <t>PREÇO TOTAL</t>
  </si>
  <si>
    <t>QUANT.</t>
  </si>
  <si>
    <t>LPU - EQUIPAMENTOS DE FORNECIMENTO (APÊNDICE II - TABELA I)</t>
  </si>
  <si>
    <t>Câmera Fixa IP, do tipo Pré-embalada ou Bullet,conforme item 1 da Tabela I do Apêndice II.</t>
  </si>
  <si>
    <t>Câmera Fixa IP, do tipo profissional ou box, conforme item 2 da Tabela I do Apêndice II.</t>
  </si>
  <si>
    <t>Câmera Fixa IP, do tipo mini dome, conforme item 3 da Tabela I do Apêndice II.</t>
  </si>
  <si>
    <t>Lente Varifocal Auto-íris, na faixa de 3 ~ 8 mm ou similar, conforme item 4 da Tabela I do Apêndice II.</t>
  </si>
  <si>
    <t>Lente Varifocal Auto-íris, na faixa de 5 ~ 50 mm ou similar, conforme item 5 da Tabela I do Apêndice II.</t>
  </si>
  <si>
    <t>Câmera Móvel IP, do tipo Speed Dome, conforme item 6 da Tabela I do Apêndice II.</t>
  </si>
  <si>
    <t>Switch de Rede 24 portas POE, conforme item 7 da Tabela I do Apêndice II.</t>
  </si>
  <si>
    <t>Sistema de energia (no-break) de 3 KVA, conforme item 8 da Tabela I  do Apêndice II</t>
  </si>
  <si>
    <t>Sistema de Energia (No-break) de 600 VA, conforme item 9 da Tabela I do Apêndice II.</t>
  </si>
  <si>
    <t>Injetor PoE (Power over Ethernet) ativo, conforme item 10 da Tabela I do Apêndice II.</t>
  </si>
  <si>
    <t>Fonte de Alimentação chaveada de Corrente Continua, conforme item 11 da Tabela I do Apêndice II.</t>
  </si>
  <si>
    <t>Gravador digital de vídeo (DVR) 16 canais, conforme item 12 da Tabela I do Apêndice II.</t>
  </si>
  <si>
    <t>Servidor para NVR (Network Video Recorder) com capacidade de 32 fluxos de vídeo, conforme item 13 da Tabela I do Apêndice II.</t>
  </si>
  <si>
    <t>Software de Processamento e Armazenamento de Imagens, conforme item 14 da Tabela I do Apêndice II.</t>
  </si>
  <si>
    <t>Microcomputador da Estação de Monitoramento, conforme item 15 da Tabela I do Apêndice II.</t>
  </si>
  <si>
    <t>Caixa de Equipamentos, conforme item 16 da Tabela I do Apêndice II.</t>
  </si>
  <si>
    <t>Disco rígido (HD) SATA II, 2 TB para uso em monitoramento, conforme item 17 da Tabela I do Apêndice II.</t>
  </si>
  <si>
    <t>Disco rígido (HD) SATA II, 1 TB, para uso corporativo, conforme item 18 da Tabela I do Apêndice II.</t>
  </si>
  <si>
    <t>Disco rígido (HD) SAS II, 2 TB, para uso corporativo, conforme item 19 da Tabela I do Apêndice II.</t>
  </si>
  <si>
    <t>Poste Metálico 8m para Instalação de Câmeras Móveis, conforme item 20 da Tabela I do Apêndice II.</t>
  </si>
  <si>
    <t>Poste Metálico 15m para Instalação de Câmeras Móveis, conforme item 21 da Tabela I do Apêndice II.</t>
  </si>
  <si>
    <t>Braço para Instalação de Câmeras Móveis, conforme item 22 da Tabela I do Apêndice II.</t>
  </si>
  <si>
    <t>Suporte de Parede para Instalação de Câmeras Móveis e Fixas, conforme item 23 da Tabela I do Apêndice II.</t>
  </si>
  <si>
    <t>Central de Alarme completa, fornecida em conjunto com os itens descritos no item 24 da Tabela I do Apêndice II.</t>
  </si>
  <si>
    <t>Sensor de Alarme tipo PET, conforme item 25 da Tabela I do Apêndice II.</t>
  </si>
  <si>
    <t>Sensor de Abertura RF, conforme item 26 da Tabela I do Apêndice II.</t>
  </si>
  <si>
    <t>Receptor RF Avulso, conforme item 27 da Tabela I  do Apêndice II.</t>
  </si>
  <si>
    <t>Conversor de mídia digital Tx, conforme item 28 da Tabela I do Apêndice II.</t>
  </si>
  <si>
    <t>Conversor de mídia digital Rx, conforme item 29 da Tabela I do Apêndice II.</t>
  </si>
  <si>
    <t>Ventoinha para ventilação de caixa de equipamentos, conforme item 30 da Tabela I do Apêndice II.</t>
  </si>
  <si>
    <t>Transformador de potência para redução de tensão, conforme item 31 da Tabela I do Apêndice II.</t>
  </si>
  <si>
    <t>LPU - SERVIÇOS DE INSTALAÇÃO COM FORNECIMENTO DE MATERIAIS (APÊNDICE II - TABELA II)</t>
  </si>
  <si>
    <t>LPU - MATERIAIS COMPLEMENTARES DE FORNECIMENTO (APÊNDICE II - TABELA III)</t>
  </si>
  <si>
    <r>
      <rPr>
        <b/>
        <sz val="10"/>
        <color indexed="8"/>
        <rFont val="Arial"/>
        <family val="2"/>
      </rPr>
      <t>Serviço de manutenção preventiva em Estação de Transferência – Tipo A:</t>
    </r>
    <r>
      <rPr>
        <sz val="10"/>
        <color indexed="8"/>
        <rFont val="Arial"/>
        <family val="2"/>
      </rPr>
      <t xml:space="preserve">
Realização de manutenção preventiva por evento em todo o sistema de CFTV e ALARME de uma Estação de Transferência tipo A, conforme item 6.1 e subitens do Termo de Referência - Anexo I, incluso equipe técnica composta por no mínimo um técnico e um auxiliar em sistema de videomonitoramento digital e alarme, ferramental, equipamentos e insumos necessários para o serviço.
</t>
    </r>
  </si>
  <si>
    <r>
      <rPr>
        <b/>
        <sz val="10"/>
        <color indexed="8"/>
        <rFont val="Arial"/>
        <family val="2"/>
      </rPr>
      <t>Serviço de manutenção preventiva em Estação de Transferência – Tipo B:</t>
    </r>
    <r>
      <rPr>
        <sz val="10"/>
        <color indexed="8"/>
        <rFont val="Arial"/>
        <family val="2"/>
      </rPr>
      <t xml:space="preserve">
Realização de manutenção preventiva por evento em todo o sistema de CFTV e ALARME de uma Estação de Transferência Tipo B, conforme item 6.1 e subitens do Termo de Referência - Anexo I, incluso equipe técnica composta por no mínimo um técnico e um auxiliar em sistema de videomonitoramento digital e alarme, ferramental, equipamentos e insumos necessários para o serviço.
</t>
    </r>
  </si>
  <si>
    <r>
      <rPr>
        <b/>
        <sz val="10"/>
        <color indexed="8"/>
        <rFont val="Arial"/>
        <family val="2"/>
      </rPr>
      <t>Serviço de manutenção preventiva em Estação de Transferência – Tipo C:</t>
    </r>
    <r>
      <rPr>
        <sz val="10"/>
        <color indexed="8"/>
        <rFont val="Arial"/>
        <family val="2"/>
      </rPr>
      <t xml:space="preserve">
Realização de manutenção preventiva por evento em todo o sistema de CFTV e ALARME de uma Estação de Transferência Tipo C, conforme item 6.1 e subitens do Termo de Referência - Anexo I, incluso equipe técnica composta por no mínimo um técnico e um auxiliar em sistema de videomonitoramento digital e alarme, ferramental, equipamentos e insumos necessários para o serviço.
</t>
    </r>
  </si>
  <si>
    <r>
      <rPr>
        <b/>
        <sz val="10"/>
        <color indexed="8"/>
        <rFont val="Arial"/>
        <family val="2"/>
      </rPr>
      <t>Serviço de manutenção preventiva na Estação de Integração I01 – SÃO GABRIEL:</t>
    </r>
    <r>
      <rPr>
        <sz val="10"/>
        <color indexed="8"/>
        <rFont val="Arial"/>
        <family val="2"/>
      </rPr>
      <t xml:space="preserve">
Realização de manutenção preventiva por evento em todo o sistema de CFTV e ALARME da Estação São Gabriel, conforme item 6.1 e subitens do Termo de Referência - Anexo I, incluso equipe técnica composta por no mínimo um técnico e um auxiliar em sistema de videomonitoramento digital e alarme, ferramental, equipamentos e insumos necessários para o serviço.
</t>
    </r>
  </si>
  <si>
    <r>
      <rPr>
        <b/>
        <sz val="10"/>
        <color indexed="8"/>
        <rFont val="Arial"/>
        <family val="2"/>
      </rPr>
      <t>Serviço de manutenção preventiva na Estação de Integração I02 – PAMPULHA:</t>
    </r>
    <r>
      <rPr>
        <sz val="10"/>
        <color indexed="8"/>
        <rFont val="Arial"/>
        <family val="2"/>
      </rPr>
      <t xml:space="preserve">
Realização de manutenção preventiva por evento em todo o sistema de CFTV e ALARME da Estação Pampulha, conforme item 6.1 e subitens do Termo de Referência - Anexo I, incluso equipe técnica composta por no mínimo um técnico e um auxiliar em sistema de videomonitoramento digital e alarme, ferramental, equipamentos e insumos necessários para o serviço.
</t>
    </r>
  </si>
  <si>
    <r>
      <rPr>
        <b/>
        <sz val="10"/>
        <color indexed="8"/>
        <rFont val="Arial"/>
        <family val="2"/>
      </rPr>
      <t>Serviço de manutenção preventiva na Estação de Integração I03 – VENDA NOVA:</t>
    </r>
    <r>
      <rPr>
        <sz val="10"/>
        <color indexed="8"/>
        <rFont val="Arial"/>
        <family val="2"/>
      </rPr>
      <t xml:space="preserve">
Realização de manutenção preventiva por evento em todo o sistema de CFTV e ALAME da Estação Venda Nova, conforme item 6.1 e subitens do Termo de Referência - Anexo I, incluso equipe técnica composta por no mínimo um técnico e um auxiliar em sistema de videomonitoramento digital e alarme, ferramental, equipamentos e insumos necessários para o serviço.
</t>
    </r>
  </si>
  <si>
    <r>
      <rPr>
        <b/>
        <sz val="10"/>
        <color indexed="8"/>
        <rFont val="Arial"/>
        <family val="2"/>
      </rPr>
      <t>Serviço de manutenção preventiva na Estação de Integração I04 – VILARINHO:</t>
    </r>
    <r>
      <rPr>
        <sz val="10"/>
        <color indexed="8"/>
        <rFont val="Arial"/>
        <family val="2"/>
      </rPr>
      <t xml:space="preserve">
Realização de manutenção preventiva por evento em todo o sistema de CFTV e ALARME da Estação Vilarinho, conforme item 6.1 e subitens do Termo de Referência - Anexo I, incluso equipe técnica composta por no mínimo um técnico e um auxiliar em sistema de videomonitoramento digital e alarme, ferramental, equipamentos e insumos necessários para o serviço.
</t>
    </r>
  </si>
  <si>
    <r>
      <rPr>
        <b/>
        <sz val="10"/>
        <color indexed="8"/>
        <rFont val="Arial"/>
        <family val="2"/>
      </rPr>
      <t>Serviço de manutenção preventiva da Unidade Central de Processamento de Imagens - UCPI:</t>
    </r>
    <r>
      <rPr>
        <sz val="10"/>
        <color indexed="8"/>
        <rFont val="Arial"/>
        <family val="2"/>
      </rPr>
      <t xml:space="preserve">
Realização de manutenção preventiva por evento em todo o sistema da UCPI conforme item 6.1 e subitens do Termo de Referência - Anexo I, aplicáveis a: verificação de funcionamento, de log de falhas, limpeza interna e externa dos servidores e storages e receptora de alarme, verificação de operação do sistema operacional e do software de monitoramento de câmeras, realização rotinas de manutenção periódica conforme manual do software, verificação e recuperação da integridade de discos e RAID de servidores e storages, incluso equipe composta por um ou mais técnicos especializados em software de monitoramento de câmeras central e sistema operacional Windows Server, hardware de servidores, receptores de alarme e storage, incluso ferramental, equipamentos e insumos necessários para o serviço.
</t>
    </r>
  </si>
  <si>
    <r>
      <rPr>
        <b/>
        <sz val="10"/>
        <color indexed="8"/>
        <rFont val="Arial"/>
        <family val="2"/>
      </rPr>
      <t>Serviço de manutenção preventiva na Sede da BHTRANS - Buritis:</t>
    </r>
    <r>
      <rPr>
        <sz val="10"/>
        <color indexed="8"/>
        <rFont val="Arial"/>
        <family val="2"/>
      </rPr>
      <t xml:space="preserve">
Realização de manutenção preventiva por evento em todo o sistema de sonorização da edificação, conforme item 6.1 e subitens do Termo de Referência - Anexo I, incluso equipe técnica composta por no mínimo um técnico e um auxiliar em sistema de videomonitoramento digital e alarme, ferramental, equipamentos e insumos necessários para o serviço.
</t>
    </r>
  </si>
  <si>
    <r>
      <rPr>
        <b/>
        <sz val="10"/>
        <color indexed="8"/>
        <rFont val="Arial"/>
        <family val="2"/>
      </rPr>
      <t>Serviço de manutenção preventiva em câmera alocada em via pública com altura igual ou superior a 8 metros:</t>
    </r>
    <r>
      <rPr>
        <sz val="10"/>
        <color indexed="8"/>
        <rFont val="Arial"/>
        <family val="2"/>
      </rPr>
      <t xml:space="preserve">
Realização de manutenção preventiva, por evento, de todo o sistema que compõem uma câmera em via pública com altura entre 8 a 15 metros, conforme item 6.1 e subitens do Termo de Referência - Anexo I, incluso equipe técnica composta por, no mínimo, 02 técnicos, plataforma ou caminhão munk, ferramental, equipamentos e insumos necessários para o serviço.
</t>
    </r>
  </si>
  <si>
    <r>
      <rPr>
        <b/>
        <sz val="10"/>
        <color indexed="8"/>
        <rFont val="Arial"/>
        <family val="2"/>
      </rPr>
      <t>Hora técnica de Visita:</t>
    </r>
    <r>
      <rPr>
        <sz val="10"/>
        <color indexed="8"/>
        <rFont val="Arial"/>
        <family val="2"/>
      </rPr>
      <t xml:space="preserve">
Visita técnica de 01 técnico em CFTV/Alarmes com duração de até 01 hora, para verificação de problemas relativos à instabilidade, verificação de desligamento ou desconexões, levantamentos diversos para composição de orçamento, soluções de reinstalação de software, configuração de software, troca de fonte de alimentação, verificação de conectividade, e serviços correlacionados no item 6.2 e subitens do Termo de Referência - Anexo I, sendo atividades compatíveis com o tempo de duração da visita, incluso deslocamento, ferramental e insumos necessários para testes.</t>
    </r>
  </si>
  <si>
    <r>
      <rPr>
        <b/>
        <sz val="10"/>
        <color indexed="8"/>
        <rFont val="Arial"/>
        <family val="2"/>
      </rPr>
      <t>Atendimento de Manutenção Corretiva, Suporte e Configuração:</t>
    </r>
    <r>
      <rPr>
        <sz val="10"/>
        <color indexed="8"/>
        <rFont val="Arial"/>
        <family val="2"/>
      </rPr>
      <t xml:space="preserve">
Atendimento técnico especializado, excedente à primeira hora (visita técnica), com duração de até 04 horas, para soluções técnicas de baixa a média complexidade aplicáveis a: Ajustes de imagem e configurações de câmeras, configurações ou reconfigurações  de sistemas de gravação, configurações de equipamentos na rede, análise e soluções  em problemas em CFTV e Alarme,  reconfigurações de centrais de alarme, instalações e configurações em software de DVRs ou NVRs, instalações e configurações em software de clientes, criação de usuários, políticas de sistema de acesso, backup e restore e atividades correlacionadas, nas condições listadas no item 6.2 e subitens do Termo de Referência - Anexo I, incluso deslocamento, ferramental e insumos necessários para testes.
Obs. Para cada 4 horas de atendimento continuado em um mesmo acionamento será contabilizado um novo atendimento.
</t>
    </r>
  </si>
  <si>
    <r>
      <t xml:space="preserve">Atendimento Avançado de Suporte e Configuração:
</t>
    </r>
    <r>
      <rPr>
        <sz val="10"/>
        <color indexed="8"/>
        <rFont val="Arial"/>
        <family val="2"/>
      </rPr>
      <t>Atendimento excedente à primeira hora (visita técnica), com duração de até 08 horas, para soluções técnicas de alta complexidade, aplicáveis a: atendimento avançado em configurações e manutenção de hardware e software da Unidade Central de Processamento de Imagens – UCPI, atendimento avançado em configurações de rede LAN, atendimento avançado em configurações de rede WAN, atendimento avançado em configurações e reinstalação de software de monitoramento de Centrais de Alarme e Receptores, remoção de equipamentos e instalação em novo endereço, integração de sistemas de vídeo e alarme em outras plataformas compatíveis, realização de todas as atividades correlacionadas, nas condições listadas no item 6.2 e subitens do Termo de Referência - Anexo I, incluso deslocamento, ferramental e insumos necessários para testes.
Obs. Para cada 8 horas de atendimento continuado em um mesmo acionamento será contabilizado um novo atendimento.</t>
    </r>
    <r>
      <rPr>
        <b/>
        <sz val="10"/>
        <color indexed="8"/>
        <rFont val="Arial"/>
        <family val="2"/>
      </rPr>
      <t xml:space="preserve">
</t>
    </r>
  </si>
  <si>
    <t>ANEXO III</t>
  </si>
  <si>
    <t>MODELO DE PROPOSTA COMERCIAL</t>
  </si>
  <si>
    <t>Declaramos:</t>
  </si>
  <si>
    <t xml:space="preserve">1. conhecimento das exigências para contratação dispostas no Capítulo 19 do Edital, incluindo a obrigatoriedade da comprovação do cadastro no SUCAF – Sistema Único de Cadastro de Fornecedores da Prefeitura Municipal de Belo Horizonte (alínea "c" do item 19.2).
</t>
  </si>
  <si>
    <t>Local e Data: ________________________,____ de ________________ de 2021.</t>
  </si>
  <si>
    <t>Identificação da empresa Licitante: ___________________________</t>
  </si>
  <si>
    <t>CNPJ da Empresa LICITANTE: _________________________________________</t>
  </si>
  <si>
    <t>Telefone de contato da Empresa LICITANTE: _________________________________________</t>
  </si>
  <si>
    <t>E-mail da Empresa LICITANTE: _________________________________________________</t>
  </si>
  <si>
    <t>Identificação do(s) Representante(s) Legal(ais): ___________________________________</t>
  </si>
  <si>
    <t>Assinatura do(s) Representante(s) Legal(ais): _____________________________________</t>
  </si>
  <si>
    <t>* Prazo de validade da proposta: _________ dias. (ver alíena "d" do item 14.1 do Edital)</t>
  </si>
  <si>
    <t>2. conhecimento de todas as condições previstas para a prestação dos serviços referente ao objeto licitado no Pregão Eletrônico n.º 07/2021 e seus respectivos Anexos, e com elas concordamos.</t>
  </si>
  <si>
    <t xml:space="preserve">Obs.: *O Licitante deverá preencher apenas as células assinaladas com a cor amarela. Os demais preços serão calculados automaticamente. </t>
  </si>
  <si>
    <t>* Preço Global (por extenso): ______________________________________________________</t>
  </si>
  <si>
    <t>*Informações solicitadas nos subitens 13.15.1, 15.3.2 e 15.13.1 do Apêndice II – Especificações Técnicas Mínimas para o Fornecimento da LPU: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</si>
</sst>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&quot;R$ &quot;* #,##0.00_);_(&quot;R$ &quot;* \(#,##0.00\);_(&quot;R$ &quot;* &quot;-&quot;??_);_(@_)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0" fontId="8" fillId="0" borderId="0"/>
    <xf numFmtId="0" fontId="9" fillId="0" borderId="0"/>
    <xf numFmtId="165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0" fillId="0" borderId="0"/>
    <xf numFmtId="0" fontId="11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4" borderId="1" xfId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13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164" fontId="3" fillId="5" borderId="1" xfId="1" applyFont="1" applyFill="1" applyBorder="1"/>
    <xf numFmtId="0" fontId="5" fillId="0" borderId="1" xfId="0" applyFont="1" applyBorder="1" applyAlignment="1">
      <alignment horizontal="justify" vertical="center" wrapText="1"/>
    </xf>
    <xf numFmtId="49" fontId="2" fillId="6" borderId="0" xfId="3" applyNumberFormat="1" applyFont="1" applyFill="1" applyAlignment="1">
      <alignment vertical="top"/>
    </xf>
    <xf numFmtId="0" fontId="11" fillId="0" borderId="0" xfId="3" applyFont="1"/>
    <xf numFmtId="4" fontId="2" fillId="6" borderId="0" xfId="3" applyNumberFormat="1" applyFont="1" applyFill="1" applyAlignment="1">
      <alignment horizontal="right"/>
    </xf>
    <xf numFmtId="0" fontId="2" fillId="6" borderId="0" xfId="3" applyFont="1" applyFill="1" applyAlignment="1">
      <alignment horizontal="center"/>
    </xf>
    <xf numFmtId="0" fontId="2" fillId="6" borderId="0" xfId="3" applyFont="1" applyFill="1"/>
    <xf numFmtId="0" fontId="8" fillId="0" borderId="0" xfId="3"/>
    <xf numFmtId="0" fontId="14" fillId="6" borderId="0" xfId="3" applyFont="1" applyFill="1" applyAlignment="1">
      <alignment horizontal="center" vertical="center"/>
    </xf>
    <xf numFmtId="0" fontId="14" fillId="6" borderId="0" xfId="0" applyFont="1" applyFill="1"/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distributed" wrapText="1"/>
    </xf>
    <xf numFmtId="0" fontId="1" fillId="0" borderId="0" xfId="0" applyFont="1" applyAlignment="1">
      <alignment vertical="distributed" wrapText="1"/>
    </xf>
    <xf numFmtId="0" fontId="15" fillId="0" borderId="0" xfId="0" applyFont="1"/>
    <xf numFmtId="0" fontId="12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5" xfId="0" applyFont="1" applyBorder="1" applyAlignment="1">
      <alignment horizontal="justify" vertical="distributed" wrapText="1"/>
    </xf>
    <xf numFmtId="0" fontId="1" fillId="0" borderId="0" xfId="0" applyFont="1" applyAlignment="1">
      <alignment horizontal="justify" vertical="distributed" wrapText="1"/>
    </xf>
    <xf numFmtId="0" fontId="1" fillId="0" borderId="6" xfId="0" applyFont="1" applyBorder="1" applyAlignment="1">
      <alignment horizontal="justify" vertical="distributed" wrapText="1"/>
    </xf>
    <xf numFmtId="0" fontId="11" fillId="0" borderId="5" xfId="0" applyFont="1" applyBorder="1" applyAlignment="1">
      <alignment horizontal="justify" vertical="distributed" wrapText="1"/>
    </xf>
    <xf numFmtId="0" fontId="11" fillId="0" borderId="0" xfId="0" applyFont="1" applyAlignment="1">
      <alignment horizontal="justify" vertical="distributed" wrapText="1"/>
    </xf>
    <xf numFmtId="0" fontId="11" fillId="0" borderId="6" xfId="0" applyFont="1" applyBorder="1" applyAlignment="1">
      <alignment horizontal="justify" vertical="distributed" wrapText="1"/>
    </xf>
    <xf numFmtId="0" fontId="11" fillId="0" borderId="7" xfId="0" applyFont="1" applyBorder="1" applyAlignment="1">
      <alignment horizontal="justify" vertical="distributed" wrapText="1"/>
    </xf>
    <xf numFmtId="0" fontId="11" fillId="0" borderId="8" xfId="0" applyFont="1" applyBorder="1" applyAlignment="1">
      <alignment horizontal="justify" vertical="distributed" wrapText="1"/>
    </xf>
    <xf numFmtId="0" fontId="11" fillId="0" borderId="9" xfId="0" applyFont="1" applyBorder="1" applyAlignment="1">
      <alignment horizontal="justify" vertical="distributed" wrapText="1"/>
    </xf>
    <xf numFmtId="49" fontId="4" fillId="6" borderId="10" xfId="3" applyNumberFormat="1" applyFont="1" applyFill="1" applyBorder="1" applyAlignment="1">
      <alignment horizontal="center" vertical="center" wrapText="1"/>
    </xf>
    <xf numFmtId="49" fontId="4" fillId="6" borderId="11" xfId="3" applyNumberFormat="1" applyFont="1" applyFill="1" applyBorder="1" applyAlignment="1">
      <alignment horizontal="center" vertical="center" wrapText="1"/>
    </xf>
    <xf numFmtId="49" fontId="4" fillId="6" borderId="12" xfId="3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left" vertical="top"/>
    </xf>
    <xf numFmtId="0" fontId="11" fillId="4" borderId="11" xfId="0" applyFont="1" applyFill="1" applyBorder="1" applyAlignment="1">
      <alignment horizontal="left" vertical="top"/>
    </xf>
    <xf numFmtId="0" fontId="11" fillId="4" borderId="12" xfId="0" applyFont="1" applyFill="1" applyBorder="1" applyAlignment="1">
      <alignment horizontal="left" vertical="top"/>
    </xf>
  </cellXfs>
  <cellStyles count="16">
    <cellStyle name="Moeda" xfId="1" builtinId="4"/>
    <cellStyle name="Moeda 2" xfId="9"/>
    <cellStyle name="Moeda 3" xfId="10"/>
    <cellStyle name="Moeda 4" xfId="8"/>
    <cellStyle name="Normal" xfId="0" builtinId="0"/>
    <cellStyle name="Normal 15" xfId="4"/>
    <cellStyle name="Normal 15 2" xfId="11"/>
    <cellStyle name="Normal 2" xfId="3"/>
    <cellStyle name="Normal 2 2" xfId="12"/>
    <cellStyle name="Normal 4" xfId="2"/>
    <cellStyle name="Porcentagem 3" xfId="6"/>
    <cellStyle name="Porcentagem 3 2" xfId="13"/>
    <cellStyle name="Porcentagem 5" xfId="7"/>
    <cellStyle name="Vírgula 2" xfId="14"/>
    <cellStyle name="Vírgula 3 2" xfId="5"/>
    <cellStyle name="Vírgula 3 2 2" xfId="15"/>
  </cellStyles>
  <dxfs count="0"/>
  <tableStyles count="0" defaultTableStyle="TableStyleMedium2" defaultPivotStyle="PivotStyleLight16"/>
  <colors>
    <mruColors>
      <color rgb="FF99CC00"/>
      <color rgb="FF99FF99"/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t001262/Downloads/Anexo%20III%20-%20Modelo%20de%20Proposta%20Comer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e Instruções"/>
      <sheetName val="Itens de Manutenção A, B, C, D"/>
      <sheetName val="Composição de BDI"/>
      <sheetName val="Mão de Obra - Planilha 1 - E"/>
      <sheetName val="Mão de Obra - Planilha 2"/>
      <sheetName val="Mão de Obra - Planilha 3"/>
      <sheetName val="Mão de Obra - Planilha 4"/>
      <sheetName val="Mão de Obra - Planilha 5"/>
      <sheetName val="Mão de Obra - Planilha 6"/>
      <sheetName val="Mão de Obra - Planilha 7"/>
      <sheetName val="Mão de Obra - Planilha 8"/>
    </sheetNames>
    <sheetDataSet>
      <sheetData sheetId="0" refreshError="1"/>
      <sheetData sheetId="1">
        <row r="323">
          <cell r="H323">
            <v>0</v>
          </cell>
        </row>
      </sheetData>
      <sheetData sheetId="2"/>
      <sheetData sheetId="3">
        <row r="28">
          <cell r="C28">
            <v>0</v>
          </cell>
        </row>
      </sheetData>
      <sheetData sheetId="4">
        <row r="10">
          <cell r="C10" t="str">
            <v>03- Oficial de Manutenção de Edificações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"/>
  <sheetViews>
    <sheetView showGridLines="0" tabSelected="1" workbookViewId="0">
      <pane ySplit="5" topLeftCell="A109" activePane="bottomLeft" state="frozen"/>
      <selection pane="bottomLeft" activeCell="A119" sqref="A119:I120"/>
    </sheetView>
  </sheetViews>
  <sheetFormatPr defaultRowHeight="15" x14ac:dyDescent="0.25"/>
  <cols>
    <col min="1" max="1" width="5.42578125" style="17" bestFit="1" customWidth="1"/>
    <col min="2" max="2" width="9.28515625" style="17" bestFit="1" customWidth="1"/>
    <col min="3" max="3" width="66.7109375" style="17" customWidth="1"/>
    <col min="4" max="4" width="9.140625" style="13" bestFit="1" customWidth="1"/>
    <col min="5" max="5" width="17" style="13" bestFit="1" customWidth="1"/>
    <col min="6" max="6" width="7.7109375" style="14" bestFit="1" customWidth="1"/>
    <col min="7" max="7" width="7.28515625" style="14" bestFit="1" customWidth="1"/>
    <col min="8" max="8" width="8" style="13" bestFit="1" customWidth="1"/>
    <col min="9" max="9" width="14.28515625" style="13" bestFit="1" customWidth="1"/>
    <col min="256" max="256" width="6.140625" customWidth="1"/>
    <col min="257" max="257" width="62.5703125" customWidth="1"/>
    <col min="258" max="258" width="11.42578125" customWidth="1"/>
    <col min="259" max="259" width="12.7109375" bestFit="1" customWidth="1"/>
    <col min="260" max="260" width="14.28515625" bestFit="1" customWidth="1"/>
    <col min="261" max="261" width="15.140625" customWidth="1"/>
    <col min="262" max="262" width="8.140625" bestFit="1" customWidth="1"/>
    <col min="263" max="263" width="12" bestFit="1" customWidth="1"/>
    <col min="264" max="264" width="9.28515625" bestFit="1" customWidth="1"/>
    <col min="265" max="265" width="11.85546875" bestFit="1" customWidth="1"/>
    <col min="266" max="266" width="14" bestFit="1" customWidth="1"/>
    <col min="512" max="512" width="6.140625" customWidth="1"/>
    <col min="513" max="513" width="62.5703125" customWidth="1"/>
    <col min="514" max="514" width="11.42578125" customWidth="1"/>
    <col min="515" max="515" width="12.7109375" bestFit="1" customWidth="1"/>
    <col min="516" max="516" width="14.28515625" bestFit="1" customWidth="1"/>
    <col min="517" max="517" width="15.140625" customWidth="1"/>
    <col min="518" max="518" width="8.140625" bestFit="1" customWidth="1"/>
    <col min="519" max="519" width="12" bestFit="1" customWidth="1"/>
    <col min="520" max="520" width="9.28515625" bestFit="1" customWidth="1"/>
    <col min="521" max="521" width="11.85546875" bestFit="1" customWidth="1"/>
    <col min="522" max="522" width="14" bestFit="1" customWidth="1"/>
    <col min="768" max="768" width="6.140625" customWidth="1"/>
    <col min="769" max="769" width="62.5703125" customWidth="1"/>
    <col min="770" max="770" width="11.42578125" customWidth="1"/>
    <col min="771" max="771" width="12.7109375" bestFit="1" customWidth="1"/>
    <col min="772" max="772" width="14.28515625" bestFit="1" customWidth="1"/>
    <col min="773" max="773" width="15.140625" customWidth="1"/>
    <col min="774" max="774" width="8.140625" bestFit="1" customWidth="1"/>
    <col min="775" max="775" width="12" bestFit="1" customWidth="1"/>
    <col min="776" max="776" width="9.28515625" bestFit="1" customWidth="1"/>
    <col min="777" max="777" width="11.85546875" bestFit="1" customWidth="1"/>
    <col min="778" max="778" width="14" bestFit="1" customWidth="1"/>
    <col min="1024" max="1024" width="6.140625" customWidth="1"/>
    <col min="1025" max="1025" width="62.5703125" customWidth="1"/>
    <col min="1026" max="1026" width="11.42578125" customWidth="1"/>
    <col min="1027" max="1027" width="12.7109375" bestFit="1" customWidth="1"/>
    <col min="1028" max="1028" width="14.28515625" bestFit="1" customWidth="1"/>
    <col min="1029" max="1029" width="15.140625" customWidth="1"/>
    <col min="1030" max="1030" width="8.140625" bestFit="1" customWidth="1"/>
    <col min="1031" max="1031" width="12" bestFit="1" customWidth="1"/>
    <col min="1032" max="1032" width="9.28515625" bestFit="1" customWidth="1"/>
    <col min="1033" max="1033" width="11.85546875" bestFit="1" customWidth="1"/>
    <col min="1034" max="1034" width="14" bestFit="1" customWidth="1"/>
    <col min="1280" max="1280" width="6.140625" customWidth="1"/>
    <col min="1281" max="1281" width="62.5703125" customWidth="1"/>
    <col min="1282" max="1282" width="11.42578125" customWidth="1"/>
    <col min="1283" max="1283" width="12.7109375" bestFit="1" customWidth="1"/>
    <col min="1284" max="1284" width="14.28515625" bestFit="1" customWidth="1"/>
    <col min="1285" max="1285" width="15.140625" customWidth="1"/>
    <col min="1286" max="1286" width="8.140625" bestFit="1" customWidth="1"/>
    <col min="1287" max="1287" width="12" bestFit="1" customWidth="1"/>
    <col min="1288" max="1288" width="9.28515625" bestFit="1" customWidth="1"/>
    <col min="1289" max="1289" width="11.85546875" bestFit="1" customWidth="1"/>
    <col min="1290" max="1290" width="14" bestFit="1" customWidth="1"/>
    <col min="1536" max="1536" width="6.140625" customWidth="1"/>
    <col min="1537" max="1537" width="62.5703125" customWidth="1"/>
    <col min="1538" max="1538" width="11.42578125" customWidth="1"/>
    <col min="1539" max="1539" width="12.7109375" bestFit="1" customWidth="1"/>
    <col min="1540" max="1540" width="14.28515625" bestFit="1" customWidth="1"/>
    <col min="1541" max="1541" width="15.140625" customWidth="1"/>
    <col min="1542" max="1542" width="8.140625" bestFit="1" customWidth="1"/>
    <col min="1543" max="1543" width="12" bestFit="1" customWidth="1"/>
    <col min="1544" max="1544" width="9.28515625" bestFit="1" customWidth="1"/>
    <col min="1545" max="1545" width="11.85546875" bestFit="1" customWidth="1"/>
    <col min="1546" max="1546" width="14" bestFit="1" customWidth="1"/>
    <col min="1792" max="1792" width="6.140625" customWidth="1"/>
    <col min="1793" max="1793" width="62.5703125" customWidth="1"/>
    <col min="1794" max="1794" width="11.42578125" customWidth="1"/>
    <col min="1795" max="1795" width="12.7109375" bestFit="1" customWidth="1"/>
    <col min="1796" max="1796" width="14.28515625" bestFit="1" customWidth="1"/>
    <col min="1797" max="1797" width="15.140625" customWidth="1"/>
    <col min="1798" max="1798" width="8.140625" bestFit="1" customWidth="1"/>
    <col min="1799" max="1799" width="12" bestFit="1" customWidth="1"/>
    <col min="1800" max="1800" width="9.28515625" bestFit="1" customWidth="1"/>
    <col min="1801" max="1801" width="11.85546875" bestFit="1" customWidth="1"/>
    <col min="1802" max="1802" width="14" bestFit="1" customWidth="1"/>
    <col min="2048" max="2048" width="6.140625" customWidth="1"/>
    <col min="2049" max="2049" width="62.5703125" customWidth="1"/>
    <col min="2050" max="2050" width="11.42578125" customWidth="1"/>
    <col min="2051" max="2051" width="12.7109375" bestFit="1" customWidth="1"/>
    <col min="2052" max="2052" width="14.28515625" bestFit="1" customWidth="1"/>
    <col min="2053" max="2053" width="15.140625" customWidth="1"/>
    <col min="2054" max="2054" width="8.140625" bestFit="1" customWidth="1"/>
    <col min="2055" max="2055" width="12" bestFit="1" customWidth="1"/>
    <col min="2056" max="2056" width="9.28515625" bestFit="1" customWidth="1"/>
    <col min="2057" max="2057" width="11.85546875" bestFit="1" customWidth="1"/>
    <col min="2058" max="2058" width="14" bestFit="1" customWidth="1"/>
    <col min="2304" max="2304" width="6.140625" customWidth="1"/>
    <col min="2305" max="2305" width="62.5703125" customWidth="1"/>
    <col min="2306" max="2306" width="11.42578125" customWidth="1"/>
    <col min="2307" max="2307" width="12.7109375" bestFit="1" customWidth="1"/>
    <col min="2308" max="2308" width="14.28515625" bestFit="1" customWidth="1"/>
    <col min="2309" max="2309" width="15.140625" customWidth="1"/>
    <col min="2310" max="2310" width="8.140625" bestFit="1" customWidth="1"/>
    <col min="2311" max="2311" width="12" bestFit="1" customWidth="1"/>
    <col min="2312" max="2312" width="9.28515625" bestFit="1" customWidth="1"/>
    <col min="2313" max="2313" width="11.85546875" bestFit="1" customWidth="1"/>
    <col min="2314" max="2314" width="14" bestFit="1" customWidth="1"/>
    <col min="2560" max="2560" width="6.140625" customWidth="1"/>
    <col min="2561" max="2561" width="62.5703125" customWidth="1"/>
    <col min="2562" max="2562" width="11.42578125" customWidth="1"/>
    <col min="2563" max="2563" width="12.7109375" bestFit="1" customWidth="1"/>
    <col min="2564" max="2564" width="14.28515625" bestFit="1" customWidth="1"/>
    <col min="2565" max="2565" width="15.140625" customWidth="1"/>
    <col min="2566" max="2566" width="8.140625" bestFit="1" customWidth="1"/>
    <col min="2567" max="2567" width="12" bestFit="1" customWidth="1"/>
    <col min="2568" max="2568" width="9.28515625" bestFit="1" customWidth="1"/>
    <col min="2569" max="2569" width="11.85546875" bestFit="1" customWidth="1"/>
    <col min="2570" max="2570" width="14" bestFit="1" customWidth="1"/>
    <col min="2816" max="2816" width="6.140625" customWidth="1"/>
    <col min="2817" max="2817" width="62.5703125" customWidth="1"/>
    <col min="2818" max="2818" width="11.42578125" customWidth="1"/>
    <col min="2819" max="2819" width="12.7109375" bestFit="1" customWidth="1"/>
    <col min="2820" max="2820" width="14.28515625" bestFit="1" customWidth="1"/>
    <col min="2821" max="2821" width="15.140625" customWidth="1"/>
    <col min="2822" max="2822" width="8.140625" bestFit="1" customWidth="1"/>
    <col min="2823" max="2823" width="12" bestFit="1" customWidth="1"/>
    <col min="2824" max="2824" width="9.28515625" bestFit="1" customWidth="1"/>
    <col min="2825" max="2825" width="11.85546875" bestFit="1" customWidth="1"/>
    <col min="2826" max="2826" width="14" bestFit="1" customWidth="1"/>
    <col min="3072" max="3072" width="6.140625" customWidth="1"/>
    <col min="3073" max="3073" width="62.5703125" customWidth="1"/>
    <col min="3074" max="3074" width="11.42578125" customWidth="1"/>
    <col min="3075" max="3075" width="12.7109375" bestFit="1" customWidth="1"/>
    <col min="3076" max="3076" width="14.28515625" bestFit="1" customWidth="1"/>
    <col min="3077" max="3077" width="15.140625" customWidth="1"/>
    <col min="3078" max="3078" width="8.140625" bestFit="1" customWidth="1"/>
    <col min="3079" max="3079" width="12" bestFit="1" customWidth="1"/>
    <col min="3080" max="3080" width="9.28515625" bestFit="1" customWidth="1"/>
    <col min="3081" max="3081" width="11.85546875" bestFit="1" customWidth="1"/>
    <col min="3082" max="3082" width="14" bestFit="1" customWidth="1"/>
    <col min="3328" max="3328" width="6.140625" customWidth="1"/>
    <col min="3329" max="3329" width="62.5703125" customWidth="1"/>
    <col min="3330" max="3330" width="11.42578125" customWidth="1"/>
    <col min="3331" max="3331" width="12.7109375" bestFit="1" customWidth="1"/>
    <col min="3332" max="3332" width="14.28515625" bestFit="1" customWidth="1"/>
    <col min="3333" max="3333" width="15.140625" customWidth="1"/>
    <col min="3334" max="3334" width="8.140625" bestFit="1" customWidth="1"/>
    <col min="3335" max="3335" width="12" bestFit="1" customWidth="1"/>
    <col min="3336" max="3336" width="9.28515625" bestFit="1" customWidth="1"/>
    <col min="3337" max="3337" width="11.85546875" bestFit="1" customWidth="1"/>
    <col min="3338" max="3338" width="14" bestFit="1" customWidth="1"/>
    <col min="3584" max="3584" width="6.140625" customWidth="1"/>
    <col min="3585" max="3585" width="62.5703125" customWidth="1"/>
    <col min="3586" max="3586" width="11.42578125" customWidth="1"/>
    <col min="3587" max="3587" width="12.7109375" bestFit="1" customWidth="1"/>
    <col min="3588" max="3588" width="14.28515625" bestFit="1" customWidth="1"/>
    <col min="3589" max="3589" width="15.140625" customWidth="1"/>
    <col min="3590" max="3590" width="8.140625" bestFit="1" customWidth="1"/>
    <col min="3591" max="3591" width="12" bestFit="1" customWidth="1"/>
    <col min="3592" max="3592" width="9.28515625" bestFit="1" customWidth="1"/>
    <col min="3593" max="3593" width="11.85546875" bestFit="1" customWidth="1"/>
    <col min="3594" max="3594" width="14" bestFit="1" customWidth="1"/>
    <col min="3840" max="3840" width="6.140625" customWidth="1"/>
    <col min="3841" max="3841" width="62.5703125" customWidth="1"/>
    <col min="3842" max="3842" width="11.42578125" customWidth="1"/>
    <col min="3843" max="3843" width="12.7109375" bestFit="1" customWidth="1"/>
    <col min="3844" max="3844" width="14.28515625" bestFit="1" customWidth="1"/>
    <col min="3845" max="3845" width="15.140625" customWidth="1"/>
    <col min="3846" max="3846" width="8.140625" bestFit="1" customWidth="1"/>
    <col min="3847" max="3847" width="12" bestFit="1" customWidth="1"/>
    <col min="3848" max="3848" width="9.28515625" bestFit="1" customWidth="1"/>
    <col min="3849" max="3849" width="11.85546875" bestFit="1" customWidth="1"/>
    <col min="3850" max="3850" width="14" bestFit="1" customWidth="1"/>
    <col min="4096" max="4096" width="6.140625" customWidth="1"/>
    <col min="4097" max="4097" width="62.5703125" customWidth="1"/>
    <col min="4098" max="4098" width="11.42578125" customWidth="1"/>
    <col min="4099" max="4099" width="12.7109375" bestFit="1" customWidth="1"/>
    <col min="4100" max="4100" width="14.28515625" bestFit="1" customWidth="1"/>
    <col min="4101" max="4101" width="15.140625" customWidth="1"/>
    <col min="4102" max="4102" width="8.140625" bestFit="1" customWidth="1"/>
    <col min="4103" max="4103" width="12" bestFit="1" customWidth="1"/>
    <col min="4104" max="4104" width="9.28515625" bestFit="1" customWidth="1"/>
    <col min="4105" max="4105" width="11.85546875" bestFit="1" customWidth="1"/>
    <col min="4106" max="4106" width="14" bestFit="1" customWidth="1"/>
    <col min="4352" max="4352" width="6.140625" customWidth="1"/>
    <col min="4353" max="4353" width="62.5703125" customWidth="1"/>
    <col min="4354" max="4354" width="11.42578125" customWidth="1"/>
    <col min="4355" max="4355" width="12.7109375" bestFit="1" customWidth="1"/>
    <col min="4356" max="4356" width="14.28515625" bestFit="1" customWidth="1"/>
    <col min="4357" max="4357" width="15.140625" customWidth="1"/>
    <col min="4358" max="4358" width="8.140625" bestFit="1" customWidth="1"/>
    <col min="4359" max="4359" width="12" bestFit="1" customWidth="1"/>
    <col min="4360" max="4360" width="9.28515625" bestFit="1" customWidth="1"/>
    <col min="4361" max="4361" width="11.85546875" bestFit="1" customWidth="1"/>
    <col min="4362" max="4362" width="14" bestFit="1" customWidth="1"/>
    <col min="4608" max="4608" width="6.140625" customWidth="1"/>
    <col min="4609" max="4609" width="62.5703125" customWidth="1"/>
    <col min="4610" max="4610" width="11.42578125" customWidth="1"/>
    <col min="4611" max="4611" width="12.7109375" bestFit="1" customWidth="1"/>
    <col min="4612" max="4612" width="14.28515625" bestFit="1" customWidth="1"/>
    <col min="4613" max="4613" width="15.140625" customWidth="1"/>
    <col min="4614" max="4614" width="8.140625" bestFit="1" customWidth="1"/>
    <col min="4615" max="4615" width="12" bestFit="1" customWidth="1"/>
    <col min="4616" max="4616" width="9.28515625" bestFit="1" customWidth="1"/>
    <col min="4617" max="4617" width="11.85546875" bestFit="1" customWidth="1"/>
    <col min="4618" max="4618" width="14" bestFit="1" customWidth="1"/>
    <col min="4864" max="4864" width="6.140625" customWidth="1"/>
    <col min="4865" max="4865" width="62.5703125" customWidth="1"/>
    <col min="4866" max="4866" width="11.42578125" customWidth="1"/>
    <col min="4867" max="4867" width="12.7109375" bestFit="1" customWidth="1"/>
    <col min="4868" max="4868" width="14.28515625" bestFit="1" customWidth="1"/>
    <col min="4869" max="4869" width="15.140625" customWidth="1"/>
    <col min="4870" max="4870" width="8.140625" bestFit="1" customWidth="1"/>
    <col min="4871" max="4871" width="12" bestFit="1" customWidth="1"/>
    <col min="4872" max="4872" width="9.28515625" bestFit="1" customWidth="1"/>
    <col min="4873" max="4873" width="11.85546875" bestFit="1" customWidth="1"/>
    <col min="4874" max="4874" width="14" bestFit="1" customWidth="1"/>
    <col min="5120" max="5120" width="6.140625" customWidth="1"/>
    <col min="5121" max="5121" width="62.5703125" customWidth="1"/>
    <col min="5122" max="5122" width="11.42578125" customWidth="1"/>
    <col min="5123" max="5123" width="12.7109375" bestFit="1" customWidth="1"/>
    <col min="5124" max="5124" width="14.28515625" bestFit="1" customWidth="1"/>
    <col min="5125" max="5125" width="15.140625" customWidth="1"/>
    <col min="5126" max="5126" width="8.140625" bestFit="1" customWidth="1"/>
    <col min="5127" max="5127" width="12" bestFit="1" customWidth="1"/>
    <col min="5128" max="5128" width="9.28515625" bestFit="1" customWidth="1"/>
    <col min="5129" max="5129" width="11.85546875" bestFit="1" customWidth="1"/>
    <col min="5130" max="5130" width="14" bestFit="1" customWidth="1"/>
    <col min="5376" max="5376" width="6.140625" customWidth="1"/>
    <col min="5377" max="5377" width="62.5703125" customWidth="1"/>
    <col min="5378" max="5378" width="11.42578125" customWidth="1"/>
    <col min="5379" max="5379" width="12.7109375" bestFit="1" customWidth="1"/>
    <col min="5380" max="5380" width="14.28515625" bestFit="1" customWidth="1"/>
    <col min="5381" max="5381" width="15.140625" customWidth="1"/>
    <col min="5382" max="5382" width="8.140625" bestFit="1" customWidth="1"/>
    <col min="5383" max="5383" width="12" bestFit="1" customWidth="1"/>
    <col min="5384" max="5384" width="9.28515625" bestFit="1" customWidth="1"/>
    <col min="5385" max="5385" width="11.85546875" bestFit="1" customWidth="1"/>
    <col min="5386" max="5386" width="14" bestFit="1" customWidth="1"/>
    <col min="5632" max="5632" width="6.140625" customWidth="1"/>
    <col min="5633" max="5633" width="62.5703125" customWidth="1"/>
    <col min="5634" max="5634" width="11.42578125" customWidth="1"/>
    <col min="5635" max="5635" width="12.7109375" bestFit="1" customWidth="1"/>
    <col min="5636" max="5636" width="14.28515625" bestFit="1" customWidth="1"/>
    <col min="5637" max="5637" width="15.140625" customWidth="1"/>
    <col min="5638" max="5638" width="8.140625" bestFit="1" customWidth="1"/>
    <col min="5639" max="5639" width="12" bestFit="1" customWidth="1"/>
    <col min="5640" max="5640" width="9.28515625" bestFit="1" customWidth="1"/>
    <col min="5641" max="5641" width="11.85546875" bestFit="1" customWidth="1"/>
    <col min="5642" max="5642" width="14" bestFit="1" customWidth="1"/>
    <col min="5888" max="5888" width="6.140625" customWidth="1"/>
    <col min="5889" max="5889" width="62.5703125" customWidth="1"/>
    <col min="5890" max="5890" width="11.42578125" customWidth="1"/>
    <col min="5891" max="5891" width="12.7109375" bestFit="1" customWidth="1"/>
    <col min="5892" max="5892" width="14.28515625" bestFit="1" customWidth="1"/>
    <col min="5893" max="5893" width="15.140625" customWidth="1"/>
    <col min="5894" max="5894" width="8.140625" bestFit="1" customWidth="1"/>
    <col min="5895" max="5895" width="12" bestFit="1" customWidth="1"/>
    <col min="5896" max="5896" width="9.28515625" bestFit="1" customWidth="1"/>
    <col min="5897" max="5897" width="11.85546875" bestFit="1" customWidth="1"/>
    <col min="5898" max="5898" width="14" bestFit="1" customWidth="1"/>
    <col min="6144" max="6144" width="6.140625" customWidth="1"/>
    <col min="6145" max="6145" width="62.5703125" customWidth="1"/>
    <col min="6146" max="6146" width="11.42578125" customWidth="1"/>
    <col min="6147" max="6147" width="12.7109375" bestFit="1" customWidth="1"/>
    <col min="6148" max="6148" width="14.28515625" bestFit="1" customWidth="1"/>
    <col min="6149" max="6149" width="15.140625" customWidth="1"/>
    <col min="6150" max="6150" width="8.140625" bestFit="1" customWidth="1"/>
    <col min="6151" max="6151" width="12" bestFit="1" customWidth="1"/>
    <col min="6152" max="6152" width="9.28515625" bestFit="1" customWidth="1"/>
    <col min="6153" max="6153" width="11.85546875" bestFit="1" customWidth="1"/>
    <col min="6154" max="6154" width="14" bestFit="1" customWidth="1"/>
    <col min="6400" max="6400" width="6.140625" customWidth="1"/>
    <col min="6401" max="6401" width="62.5703125" customWidth="1"/>
    <col min="6402" max="6402" width="11.42578125" customWidth="1"/>
    <col min="6403" max="6403" width="12.7109375" bestFit="1" customWidth="1"/>
    <col min="6404" max="6404" width="14.28515625" bestFit="1" customWidth="1"/>
    <col min="6405" max="6405" width="15.140625" customWidth="1"/>
    <col min="6406" max="6406" width="8.140625" bestFit="1" customWidth="1"/>
    <col min="6407" max="6407" width="12" bestFit="1" customWidth="1"/>
    <col min="6408" max="6408" width="9.28515625" bestFit="1" customWidth="1"/>
    <col min="6409" max="6409" width="11.85546875" bestFit="1" customWidth="1"/>
    <col min="6410" max="6410" width="14" bestFit="1" customWidth="1"/>
    <col min="6656" max="6656" width="6.140625" customWidth="1"/>
    <col min="6657" max="6657" width="62.5703125" customWidth="1"/>
    <col min="6658" max="6658" width="11.42578125" customWidth="1"/>
    <col min="6659" max="6659" width="12.7109375" bestFit="1" customWidth="1"/>
    <col min="6660" max="6660" width="14.28515625" bestFit="1" customWidth="1"/>
    <col min="6661" max="6661" width="15.140625" customWidth="1"/>
    <col min="6662" max="6662" width="8.140625" bestFit="1" customWidth="1"/>
    <col min="6663" max="6663" width="12" bestFit="1" customWidth="1"/>
    <col min="6664" max="6664" width="9.28515625" bestFit="1" customWidth="1"/>
    <col min="6665" max="6665" width="11.85546875" bestFit="1" customWidth="1"/>
    <col min="6666" max="6666" width="14" bestFit="1" customWidth="1"/>
    <col min="6912" max="6912" width="6.140625" customWidth="1"/>
    <col min="6913" max="6913" width="62.5703125" customWidth="1"/>
    <col min="6914" max="6914" width="11.42578125" customWidth="1"/>
    <col min="6915" max="6915" width="12.7109375" bestFit="1" customWidth="1"/>
    <col min="6916" max="6916" width="14.28515625" bestFit="1" customWidth="1"/>
    <col min="6917" max="6917" width="15.140625" customWidth="1"/>
    <col min="6918" max="6918" width="8.140625" bestFit="1" customWidth="1"/>
    <col min="6919" max="6919" width="12" bestFit="1" customWidth="1"/>
    <col min="6920" max="6920" width="9.28515625" bestFit="1" customWidth="1"/>
    <col min="6921" max="6921" width="11.85546875" bestFit="1" customWidth="1"/>
    <col min="6922" max="6922" width="14" bestFit="1" customWidth="1"/>
    <col min="7168" max="7168" width="6.140625" customWidth="1"/>
    <col min="7169" max="7169" width="62.5703125" customWidth="1"/>
    <col min="7170" max="7170" width="11.42578125" customWidth="1"/>
    <col min="7171" max="7171" width="12.7109375" bestFit="1" customWidth="1"/>
    <col min="7172" max="7172" width="14.28515625" bestFit="1" customWidth="1"/>
    <col min="7173" max="7173" width="15.140625" customWidth="1"/>
    <col min="7174" max="7174" width="8.140625" bestFit="1" customWidth="1"/>
    <col min="7175" max="7175" width="12" bestFit="1" customWidth="1"/>
    <col min="7176" max="7176" width="9.28515625" bestFit="1" customWidth="1"/>
    <col min="7177" max="7177" width="11.85546875" bestFit="1" customWidth="1"/>
    <col min="7178" max="7178" width="14" bestFit="1" customWidth="1"/>
    <col min="7424" max="7424" width="6.140625" customWidth="1"/>
    <col min="7425" max="7425" width="62.5703125" customWidth="1"/>
    <col min="7426" max="7426" width="11.42578125" customWidth="1"/>
    <col min="7427" max="7427" width="12.7109375" bestFit="1" customWidth="1"/>
    <col min="7428" max="7428" width="14.28515625" bestFit="1" customWidth="1"/>
    <col min="7429" max="7429" width="15.140625" customWidth="1"/>
    <col min="7430" max="7430" width="8.140625" bestFit="1" customWidth="1"/>
    <col min="7431" max="7431" width="12" bestFit="1" customWidth="1"/>
    <col min="7432" max="7432" width="9.28515625" bestFit="1" customWidth="1"/>
    <col min="7433" max="7433" width="11.85546875" bestFit="1" customWidth="1"/>
    <col min="7434" max="7434" width="14" bestFit="1" customWidth="1"/>
    <col min="7680" max="7680" width="6.140625" customWidth="1"/>
    <col min="7681" max="7681" width="62.5703125" customWidth="1"/>
    <col min="7682" max="7682" width="11.42578125" customWidth="1"/>
    <col min="7683" max="7683" width="12.7109375" bestFit="1" customWidth="1"/>
    <col min="7684" max="7684" width="14.28515625" bestFit="1" customWidth="1"/>
    <col min="7685" max="7685" width="15.140625" customWidth="1"/>
    <col min="7686" max="7686" width="8.140625" bestFit="1" customWidth="1"/>
    <col min="7687" max="7687" width="12" bestFit="1" customWidth="1"/>
    <col min="7688" max="7688" width="9.28515625" bestFit="1" customWidth="1"/>
    <col min="7689" max="7689" width="11.85546875" bestFit="1" customWidth="1"/>
    <col min="7690" max="7690" width="14" bestFit="1" customWidth="1"/>
    <col min="7936" max="7936" width="6.140625" customWidth="1"/>
    <col min="7937" max="7937" width="62.5703125" customWidth="1"/>
    <col min="7938" max="7938" width="11.42578125" customWidth="1"/>
    <col min="7939" max="7939" width="12.7109375" bestFit="1" customWidth="1"/>
    <col min="7940" max="7940" width="14.28515625" bestFit="1" customWidth="1"/>
    <col min="7941" max="7941" width="15.140625" customWidth="1"/>
    <col min="7942" max="7942" width="8.140625" bestFit="1" customWidth="1"/>
    <col min="7943" max="7943" width="12" bestFit="1" customWidth="1"/>
    <col min="7944" max="7944" width="9.28515625" bestFit="1" customWidth="1"/>
    <col min="7945" max="7945" width="11.85546875" bestFit="1" customWidth="1"/>
    <col min="7946" max="7946" width="14" bestFit="1" customWidth="1"/>
    <col min="8192" max="8192" width="6.140625" customWidth="1"/>
    <col min="8193" max="8193" width="62.5703125" customWidth="1"/>
    <col min="8194" max="8194" width="11.42578125" customWidth="1"/>
    <col min="8195" max="8195" width="12.7109375" bestFit="1" customWidth="1"/>
    <col min="8196" max="8196" width="14.28515625" bestFit="1" customWidth="1"/>
    <col min="8197" max="8197" width="15.140625" customWidth="1"/>
    <col min="8198" max="8198" width="8.140625" bestFit="1" customWidth="1"/>
    <col min="8199" max="8199" width="12" bestFit="1" customWidth="1"/>
    <col min="8200" max="8200" width="9.28515625" bestFit="1" customWidth="1"/>
    <col min="8201" max="8201" width="11.85546875" bestFit="1" customWidth="1"/>
    <col min="8202" max="8202" width="14" bestFit="1" customWidth="1"/>
    <col min="8448" max="8448" width="6.140625" customWidth="1"/>
    <col min="8449" max="8449" width="62.5703125" customWidth="1"/>
    <col min="8450" max="8450" width="11.42578125" customWidth="1"/>
    <col min="8451" max="8451" width="12.7109375" bestFit="1" customWidth="1"/>
    <col min="8452" max="8452" width="14.28515625" bestFit="1" customWidth="1"/>
    <col min="8453" max="8453" width="15.140625" customWidth="1"/>
    <col min="8454" max="8454" width="8.140625" bestFit="1" customWidth="1"/>
    <col min="8455" max="8455" width="12" bestFit="1" customWidth="1"/>
    <col min="8456" max="8456" width="9.28515625" bestFit="1" customWidth="1"/>
    <col min="8457" max="8457" width="11.85546875" bestFit="1" customWidth="1"/>
    <col min="8458" max="8458" width="14" bestFit="1" customWidth="1"/>
    <col min="8704" max="8704" width="6.140625" customWidth="1"/>
    <col min="8705" max="8705" width="62.5703125" customWidth="1"/>
    <col min="8706" max="8706" width="11.42578125" customWidth="1"/>
    <col min="8707" max="8707" width="12.7109375" bestFit="1" customWidth="1"/>
    <col min="8708" max="8708" width="14.28515625" bestFit="1" customWidth="1"/>
    <col min="8709" max="8709" width="15.140625" customWidth="1"/>
    <col min="8710" max="8710" width="8.140625" bestFit="1" customWidth="1"/>
    <col min="8711" max="8711" width="12" bestFit="1" customWidth="1"/>
    <col min="8712" max="8712" width="9.28515625" bestFit="1" customWidth="1"/>
    <col min="8713" max="8713" width="11.85546875" bestFit="1" customWidth="1"/>
    <col min="8714" max="8714" width="14" bestFit="1" customWidth="1"/>
    <col min="8960" max="8960" width="6.140625" customWidth="1"/>
    <col min="8961" max="8961" width="62.5703125" customWidth="1"/>
    <col min="8962" max="8962" width="11.42578125" customWidth="1"/>
    <col min="8963" max="8963" width="12.7109375" bestFit="1" customWidth="1"/>
    <col min="8964" max="8964" width="14.28515625" bestFit="1" customWidth="1"/>
    <col min="8965" max="8965" width="15.140625" customWidth="1"/>
    <col min="8966" max="8966" width="8.140625" bestFit="1" customWidth="1"/>
    <col min="8967" max="8967" width="12" bestFit="1" customWidth="1"/>
    <col min="8968" max="8968" width="9.28515625" bestFit="1" customWidth="1"/>
    <col min="8969" max="8969" width="11.85546875" bestFit="1" customWidth="1"/>
    <col min="8970" max="8970" width="14" bestFit="1" customWidth="1"/>
    <col min="9216" max="9216" width="6.140625" customWidth="1"/>
    <col min="9217" max="9217" width="62.5703125" customWidth="1"/>
    <col min="9218" max="9218" width="11.42578125" customWidth="1"/>
    <col min="9219" max="9219" width="12.7109375" bestFit="1" customWidth="1"/>
    <col min="9220" max="9220" width="14.28515625" bestFit="1" customWidth="1"/>
    <col min="9221" max="9221" width="15.140625" customWidth="1"/>
    <col min="9222" max="9222" width="8.140625" bestFit="1" customWidth="1"/>
    <col min="9223" max="9223" width="12" bestFit="1" customWidth="1"/>
    <col min="9224" max="9224" width="9.28515625" bestFit="1" customWidth="1"/>
    <col min="9225" max="9225" width="11.85546875" bestFit="1" customWidth="1"/>
    <col min="9226" max="9226" width="14" bestFit="1" customWidth="1"/>
    <col min="9472" max="9472" width="6.140625" customWidth="1"/>
    <col min="9473" max="9473" width="62.5703125" customWidth="1"/>
    <col min="9474" max="9474" width="11.42578125" customWidth="1"/>
    <col min="9475" max="9475" width="12.7109375" bestFit="1" customWidth="1"/>
    <col min="9476" max="9476" width="14.28515625" bestFit="1" customWidth="1"/>
    <col min="9477" max="9477" width="15.140625" customWidth="1"/>
    <col min="9478" max="9478" width="8.140625" bestFit="1" customWidth="1"/>
    <col min="9479" max="9479" width="12" bestFit="1" customWidth="1"/>
    <col min="9480" max="9480" width="9.28515625" bestFit="1" customWidth="1"/>
    <col min="9481" max="9481" width="11.85546875" bestFit="1" customWidth="1"/>
    <col min="9482" max="9482" width="14" bestFit="1" customWidth="1"/>
    <col min="9728" max="9728" width="6.140625" customWidth="1"/>
    <col min="9729" max="9729" width="62.5703125" customWidth="1"/>
    <col min="9730" max="9730" width="11.42578125" customWidth="1"/>
    <col min="9731" max="9731" width="12.7109375" bestFit="1" customWidth="1"/>
    <col min="9732" max="9732" width="14.28515625" bestFit="1" customWidth="1"/>
    <col min="9733" max="9733" width="15.140625" customWidth="1"/>
    <col min="9734" max="9734" width="8.140625" bestFit="1" customWidth="1"/>
    <col min="9735" max="9735" width="12" bestFit="1" customWidth="1"/>
    <col min="9736" max="9736" width="9.28515625" bestFit="1" customWidth="1"/>
    <col min="9737" max="9737" width="11.85546875" bestFit="1" customWidth="1"/>
    <col min="9738" max="9738" width="14" bestFit="1" customWidth="1"/>
    <col min="9984" max="9984" width="6.140625" customWidth="1"/>
    <col min="9985" max="9985" width="62.5703125" customWidth="1"/>
    <col min="9986" max="9986" width="11.42578125" customWidth="1"/>
    <col min="9987" max="9987" width="12.7109375" bestFit="1" customWidth="1"/>
    <col min="9988" max="9988" width="14.28515625" bestFit="1" customWidth="1"/>
    <col min="9989" max="9989" width="15.140625" customWidth="1"/>
    <col min="9990" max="9990" width="8.140625" bestFit="1" customWidth="1"/>
    <col min="9991" max="9991" width="12" bestFit="1" customWidth="1"/>
    <col min="9992" max="9992" width="9.28515625" bestFit="1" customWidth="1"/>
    <col min="9993" max="9993" width="11.85546875" bestFit="1" customWidth="1"/>
    <col min="9994" max="9994" width="14" bestFit="1" customWidth="1"/>
    <col min="10240" max="10240" width="6.140625" customWidth="1"/>
    <col min="10241" max="10241" width="62.5703125" customWidth="1"/>
    <col min="10242" max="10242" width="11.42578125" customWidth="1"/>
    <col min="10243" max="10243" width="12.7109375" bestFit="1" customWidth="1"/>
    <col min="10244" max="10244" width="14.28515625" bestFit="1" customWidth="1"/>
    <col min="10245" max="10245" width="15.140625" customWidth="1"/>
    <col min="10246" max="10246" width="8.140625" bestFit="1" customWidth="1"/>
    <col min="10247" max="10247" width="12" bestFit="1" customWidth="1"/>
    <col min="10248" max="10248" width="9.28515625" bestFit="1" customWidth="1"/>
    <col min="10249" max="10249" width="11.85546875" bestFit="1" customWidth="1"/>
    <col min="10250" max="10250" width="14" bestFit="1" customWidth="1"/>
    <col min="10496" max="10496" width="6.140625" customWidth="1"/>
    <col min="10497" max="10497" width="62.5703125" customWidth="1"/>
    <col min="10498" max="10498" width="11.42578125" customWidth="1"/>
    <col min="10499" max="10499" width="12.7109375" bestFit="1" customWidth="1"/>
    <col min="10500" max="10500" width="14.28515625" bestFit="1" customWidth="1"/>
    <col min="10501" max="10501" width="15.140625" customWidth="1"/>
    <col min="10502" max="10502" width="8.140625" bestFit="1" customWidth="1"/>
    <col min="10503" max="10503" width="12" bestFit="1" customWidth="1"/>
    <col min="10504" max="10504" width="9.28515625" bestFit="1" customWidth="1"/>
    <col min="10505" max="10505" width="11.85546875" bestFit="1" customWidth="1"/>
    <col min="10506" max="10506" width="14" bestFit="1" customWidth="1"/>
    <col min="10752" max="10752" width="6.140625" customWidth="1"/>
    <col min="10753" max="10753" width="62.5703125" customWidth="1"/>
    <col min="10754" max="10754" width="11.42578125" customWidth="1"/>
    <col min="10755" max="10755" width="12.7109375" bestFit="1" customWidth="1"/>
    <col min="10756" max="10756" width="14.28515625" bestFit="1" customWidth="1"/>
    <col min="10757" max="10757" width="15.140625" customWidth="1"/>
    <col min="10758" max="10758" width="8.140625" bestFit="1" customWidth="1"/>
    <col min="10759" max="10759" width="12" bestFit="1" customWidth="1"/>
    <col min="10760" max="10760" width="9.28515625" bestFit="1" customWidth="1"/>
    <col min="10761" max="10761" width="11.85546875" bestFit="1" customWidth="1"/>
    <col min="10762" max="10762" width="14" bestFit="1" customWidth="1"/>
    <col min="11008" max="11008" width="6.140625" customWidth="1"/>
    <col min="11009" max="11009" width="62.5703125" customWidth="1"/>
    <col min="11010" max="11010" width="11.42578125" customWidth="1"/>
    <col min="11011" max="11011" width="12.7109375" bestFit="1" customWidth="1"/>
    <col min="11012" max="11012" width="14.28515625" bestFit="1" customWidth="1"/>
    <col min="11013" max="11013" width="15.140625" customWidth="1"/>
    <col min="11014" max="11014" width="8.140625" bestFit="1" customWidth="1"/>
    <col min="11015" max="11015" width="12" bestFit="1" customWidth="1"/>
    <col min="11016" max="11016" width="9.28515625" bestFit="1" customWidth="1"/>
    <col min="11017" max="11017" width="11.85546875" bestFit="1" customWidth="1"/>
    <col min="11018" max="11018" width="14" bestFit="1" customWidth="1"/>
    <col min="11264" max="11264" width="6.140625" customWidth="1"/>
    <col min="11265" max="11265" width="62.5703125" customWidth="1"/>
    <col min="11266" max="11266" width="11.42578125" customWidth="1"/>
    <col min="11267" max="11267" width="12.7109375" bestFit="1" customWidth="1"/>
    <col min="11268" max="11268" width="14.28515625" bestFit="1" customWidth="1"/>
    <col min="11269" max="11269" width="15.140625" customWidth="1"/>
    <col min="11270" max="11270" width="8.140625" bestFit="1" customWidth="1"/>
    <col min="11271" max="11271" width="12" bestFit="1" customWidth="1"/>
    <col min="11272" max="11272" width="9.28515625" bestFit="1" customWidth="1"/>
    <col min="11273" max="11273" width="11.85546875" bestFit="1" customWidth="1"/>
    <col min="11274" max="11274" width="14" bestFit="1" customWidth="1"/>
    <col min="11520" max="11520" width="6.140625" customWidth="1"/>
    <col min="11521" max="11521" width="62.5703125" customWidth="1"/>
    <col min="11522" max="11522" width="11.42578125" customWidth="1"/>
    <col min="11523" max="11523" width="12.7109375" bestFit="1" customWidth="1"/>
    <col min="11524" max="11524" width="14.28515625" bestFit="1" customWidth="1"/>
    <col min="11525" max="11525" width="15.140625" customWidth="1"/>
    <col min="11526" max="11526" width="8.140625" bestFit="1" customWidth="1"/>
    <col min="11527" max="11527" width="12" bestFit="1" customWidth="1"/>
    <col min="11528" max="11528" width="9.28515625" bestFit="1" customWidth="1"/>
    <col min="11529" max="11529" width="11.85546875" bestFit="1" customWidth="1"/>
    <col min="11530" max="11530" width="14" bestFit="1" customWidth="1"/>
    <col min="11776" max="11776" width="6.140625" customWidth="1"/>
    <col min="11777" max="11777" width="62.5703125" customWidth="1"/>
    <col min="11778" max="11778" width="11.42578125" customWidth="1"/>
    <col min="11779" max="11779" width="12.7109375" bestFit="1" customWidth="1"/>
    <col min="11780" max="11780" width="14.28515625" bestFit="1" customWidth="1"/>
    <col min="11781" max="11781" width="15.140625" customWidth="1"/>
    <col min="11782" max="11782" width="8.140625" bestFit="1" customWidth="1"/>
    <col min="11783" max="11783" width="12" bestFit="1" customWidth="1"/>
    <col min="11784" max="11784" width="9.28515625" bestFit="1" customWidth="1"/>
    <col min="11785" max="11785" width="11.85546875" bestFit="1" customWidth="1"/>
    <col min="11786" max="11786" width="14" bestFit="1" customWidth="1"/>
    <col min="12032" max="12032" width="6.140625" customWidth="1"/>
    <col min="12033" max="12033" width="62.5703125" customWidth="1"/>
    <col min="12034" max="12034" width="11.42578125" customWidth="1"/>
    <col min="12035" max="12035" width="12.7109375" bestFit="1" customWidth="1"/>
    <col min="12036" max="12036" width="14.28515625" bestFit="1" customWidth="1"/>
    <col min="12037" max="12037" width="15.140625" customWidth="1"/>
    <col min="12038" max="12038" width="8.140625" bestFit="1" customWidth="1"/>
    <col min="12039" max="12039" width="12" bestFit="1" customWidth="1"/>
    <col min="12040" max="12040" width="9.28515625" bestFit="1" customWidth="1"/>
    <col min="12041" max="12041" width="11.85546875" bestFit="1" customWidth="1"/>
    <col min="12042" max="12042" width="14" bestFit="1" customWidth="1"/>
    <col min="12288" max="12288" width="6.140625" customWidth="1"/>
    <col min="12289" max="12289" width="62.5703125" customWidth="1"/>
    <col min="12290" max="12290" width="11.42578125" customWidth="1"/>
    <col min="12291" max="12291" width="12.7109375" bestFit="1" customWidth="1"/>
    <col min="12292" max="12292" width="14.28515625" bestFit="1" customWidth="1"/>
    <col min="12293" max="12293" width="15.140625" customWidth="1"/>
    <col min="12294" max="12294" width="8.140625" bestFit="1" customWidth="1"/>
    <col min="12295" max="12295" width="12" bestFit="1" customWidth="1"/>
    <col min="12296" max="12296" width="9.28515625" bestFit="1" customWidth="1"/>
    <col min="12297" max="12297" width="11.85546875" bestFit="1" customWidth="1"/>
    <col min="12298" max="12298" width="14" bestFit="1" customWidth="1"/>
    <col min="12544" max="12544" width="6.140625" customWidth="1"/>
    <col min="12545" max="12545" width="62.5703125" customWidth="1"/>
    <col min="12546" max="12546" width="11.42578125" customWidth="1"/>
    <col min="12547" max="12547" width="12.7109375" bestFit="1" customWidth="1"/>
    <col min="12548" max="12548" width="14.28515625" bestFit="1" customWidth="1"/>
    <col min="12549" max="12549" width="15.140625" customWidth="1"/>
    <col min="12550" max="12550" width="8.140625" bestFit="1" customWidth="1"/>
    <col min="12551" max="12551" width="12" bestFit="1" customWidth="1"/>
    <col min="12552" max="12552" width="9.28515625" bestFit="1" customWidth="1"/>
    <col min="12553" max="12553" width="11.85546875" bestFit="1" customWidth="1"/>
    <col min="12554" max="12554" width="14" bestFit="1" customWidth="1"/>
    <col min="12800" max="12800" width="6.140625" customWidth="1"/>
    <col min="12801" max="12801" width="62.5703125" customWidth="1"/>
    <col min="12802" max="12802" width="11.42578125" customWidth="1"/>
    <col min="12803" max="12803" width="12.7109375" bestFit="1" customWidth="1"/>
    <col min="12804" max="12804" width="14.28515625" bestFit="1" customWidth="1"/>
    <col min="12805" max="12805" width="15.140625" customWidth="1"/>
    <col min="12806" max="12806" width="8.140625" bestFit="1" customWidth="1"/>
    <col min="12807" max="12807" width="12" bestFit="1" customWidth="1"/>
    <col min="12808" max="12808" width="9.28515625" bestFit="1" customWidth="1"/>
    <col min="12809" max="12809" width="11.85546875" bestFit="1" customWidth="1"/>
    <col min="12810" max="12810" width="14" bestFit="1" customWidth="1"/>
    <col min="13056" max="13056" width="6.140625" customWidth="1"/>
    <col min="13057" max="13057" width="62.5703125" customWidth="1"/>
    <col min="13058" max="13058" width="11.42578125" customWidth="1"/>
    <col min="13059" max="13059" width="12.7109375" bestFit="1" customWidth="1"/>
    <col min="13060" max="13060" width="14.28515625" bestFit="1" customWidth="1"/>
    <col min="13061" max="13061" width="15.140625" customWidth="1"/>
    <col min="13062" max="13062" width="8.140625" bestFit="1" customWidth="1"/>
    <col min="13063" max="13063" width="12" bestFit="1" customWidth="1"/>
    <col min="13064" max="13064" width="9.28515625" bestFit="1" customWidth="1"/>
    <col min="13065" max="13065" width="11.85546875" bestFit="1" customWidth="1"/>
    <col min="13066" max="13066" width="14" bestFit="1" customWidth="1"/>
    <col min="13312" max="13312" width="6.140625" customWidth="1"/>
    <col min="13313" max="13313" width="62.5703125" customWidth="1"/>
    <col min="13314" max="13314" width="11.42578125" customWidth="1"/>
    <col min="13315" max="13315" width="12.7109375" bestFit="1" customWidth="1"/>
    <col min="13316" max="13316" width="14.28515625" bestFit="1" customWidth="1"/>
    <col min="13317" max="13317" width="15.140625" customWidth="1"/>
    <col min="13318" max="13318" width="8.140625" bestFit="1" customWidth="1"/>
    <col min="13319" max="13319" width="12" bestFit="1" customWidth="1"/>
    <col min="13320" max="13320" width="9.28515625" bestFit="1" customWidth="1"/>
    <col min="13321" max="13321" width="11.85546875" bestFit="1" customWidth="1"/>
    <col min="13322" max="13322" width="14" bestFit="1" customWidth="1"/>
    <col min="13568" max="13568" width="6.140625" customWidth="1"/>
    <col min="13569" max="13569" width="62.5703125" customWidth="1"/>
    <col min="13570" max="13570" width="11.42578125" customWidth="1"/>
    <col min="13571" max="13571" width="12.7109375" bestFit="1" customWidth="1"/>
    <col min="13572" max="13572" width="14.28515625" bestFit="1" customWidth="1"/>
    <col min="13573" max="13573" width="15.140625" customWidth="1"/>
    <col min="13574" max="13574" width="8.140625" bestFit="1" customWidth="1"/>
    <col min="13575" max="13575" width="12" bestFit="1" customWidth="1"/>
    <col min="13576" max="13576" width="9.28515625" bestFit="1" customWidth="1"/>
    <col min="13577" max="13577" width="11.85546875" bestFit="1" customWidth="1"/>
    <col min="13578" max="13578" width="14" bestFit="1" customWidth="1"/>
    <col min="13824" max="13824" width="6.140625" customWidth="1"/>
    <col min="13825" max="13825" width="62.5703125" customWidth="1"/>
    <col min="13826" max="13826" width="11.42578125" customWidth="1"/>
    <col min="13827" max="13827" width="12.7109375" bestFit="1" customWidth="1"/>
    <col min="13828" max="13828" width="14.28515625" bestFit="1" customWidth="1"/>
    <col min="13829" max="13829" width="15.140625" customWidth="1"/>
    <col min="13830" max="13830" width="8.140625" bestFit="1" customWidth="1"/>
    <col min="13831" max="13831" width="12" bestFit="1" customWidth="1"/>
    <col min="13832" max="13832" width="9.28515625" bestFit="1" customWidth="1"/>
    <col min="13833" max="13833" width="11.85546875" bestFit="1" customWidth="1"/>
    <col min="13834" max="13834" width="14" bestFit="1" customWidth="1"/>
    <col min="14080" max="14080" width="6.140625" customWidth="1"/>
    <col min="14081" max="14081" width="62.5703125" customWidth="1"/>
    <col min="14082" max="14082" width="11.42578125" customWidth="1"/>
    <col min="14083" max="14083" width="12.7109375" bestFit="1" customWidth="1"/>
    <col min="14084" max="14084" width="14.28515625" bestFit="1" customWidth="1"/>
    <col min="14085" max="14085" width="15.140625" customWidth="1"/>
    <col min="14086" max="14086" width="8.140625" bestFit="1" customWidth="1"/>
    <col min="14087" max="14087" width="12" bestFit="1" customWidth="1"/>
    <col min="14088" max="14088" width="9.28515625" bestFit="1" customWidth="1"/>
    <col min="14089" max="14089" width="11.85546875" bestFit="1" customWidth="1"/>
    <col min="14090" max="14090" width="14" bestFit="1" customWidth="1"/>
    <col min="14336" max="14336" width="6.140625" customWidth="1"/>
    <col min="14337" max="14337" width="62.5703125" customWidth="1"/>
    <col min="14338" max="14338" width="11.42578125" customWidth="1"/>
    <col min="14339" max="14339" width="12.7109375" bestFit="1" customWidth="1"/>
    <col min="14340" max="14340" width="14.28515625" bestFit="1" customWidth="1"/>
    <col min="14341" max="14341" width="15.140625" customWidth="1"/>
    <col min="14342" max="14342" width="8.140625" bestFit="1" customWidth="1"/>
    <col min="14343" max="14343" width="12" bestFit="1" customWidth="1"/>
    <col min="14344" max="14344" width="9.28515625" bestFit="1" customWidth="1"/>
    <col min="14345" max="14345" width="11.85546875" bestFit="1" customWidth="1"/>
    <col min="14346" max="14346" width="14" bestFit="1" customWidth="1"/>
    <col min="14592" max="14592" width="6.140625" customWidth="1"/>
    <col min="14593" max="14593" width="62.5703125" customWidth="1"/>
    <col min="14594" max="14594" width="11.42578125" customWidth="1"/>
    <col min="14595" max="14595" width="12.7109375" bestFit="1" customWidth="1"/>
    <col min="14596" max="14596" width="14.28515625" bestFit="1" customWidth="1"/>
    <col min="14597" max="14597" width="15.140625" customWidth="1"/>
    <col min="14598" max="14598" width="8.140625" bestFit="1" customWidth="1"/>
    <col min="14599" max="14599" width="12" bestFit="1" customWidth="1"/>
    <col min="14600" max="14600" width="9.28515625" bestFit="1" customWidth="1"/>
    <col min="14601" max="14601" width="11.85546875" bestFit="1" customWidth="1"/>
    <col min="14602" max="14602" width="14" bestFit="1" customWidth="1"/>
    <col min="14848" max="14848" width="6.140625" customWidth="1"/>
    <col min="14849" max="14849" width="62.5703125" customWidth="1"/>
    <col min="14850" max="14850" width="11.42578125" customWidth="1"/>
    <col min="14851" max="14851" width="12.7109375" bestFit="1" customWidth="1"/>
    <col min="14852" max="14852" width="14.28515625" bestFit="1" customWidth="1"/>
    <col min="14853" max="14853" width="15.140625" customWidth="1"/>
    <col min="14854" max="14854" width="8.140625" bestFit="1" customWidth="1"/>
    <col min="14855" max="14855" width="12" bestFit="1" customWidth="1"/>
    <col min="14856" max="14856" width="9.28515625" bestFit="1" customWidth="1"/>
    <col min="14857" max="14857" width="11.85546875" bestFit="1" customWidth="1"/>
    <col min="14858" max="14858" width="14" bestFit="1" customWidth="1"/>
    <col min="15104" max="15104" width="6.140625" customWidth="1"/>
    <col min="15105" max="15105" width="62.5703125" customWidth="1"/>
    <col min="15106" max="15106" width="11.42578125" customWidth="1"/>
    <col min="15107" max="15107" width="12.7109375" bestFit="1" customWidth="1"/>
    <col min="15108" max="15108" width="14.28515625" bestFit="1" customWidth="1"/>
    <col min="15109" max="15109" width="15.140625" customWidth="1"/>
    <col min="15110" max="15110" width="8.140625" bestFit="1" customWidth="1"/>
    <col min="15111" max="15111" width="12" bestFit="1" customWidth="1"/>
    <col min="15112" max="15112" width="9.28515625" bestFit="1" customWidth="1"/>
    <col min="15113" max="15113" width="11.85546875" bestFit="1" customWidth="1"/>
    <col min="15114" max="15114" width="14" bestFit="1" customWidth="1"/>
    <col min="15360" max="15360" width="6.140625" customWidth="1"/>
    <col min="15361" max="15361" width="62.5703125" customWidth="1"/>
    <col min="15362" max="15362" width="11.42578125" customWidth="1"/>
    <col min="15363" max="15363" width="12.7109375" bestFit="1" customWidth="1"/>
    <col min="15364" max="15364" width="14.28515625" bestFit="1" customWidth="1"/>
    <col min="15365" max="15365" width="15.140625" customWidth="1"/>
    <col min="15366" max="15366" width="8.140625" bestFit="1" customWidth="1"/>
    <col min="15367" max="15367" width="12" bestFit="1" customWidth="1"/>
    <col min="15368" max="15368" width="9.28515625" bestFit="1" customWidth="1"/>
    <col min="15369" max="15369" width="11.85546875" bestFit="1" customWidth="1"/>
    <col min="15370" max="15370" width="14" bestFit="1" customWidth="1"/>
    <col min="15616" max="15616" width="6.140625" customWidth="1"/>
    <col min="15617" max="15617" width="62.5703125" customWidth="1"/>
    <col min="15618" max="15618" width="11.42578125" customWidth="1"/>
    <col min="15619" max="15619" width="12.7109375" bestFit="1" customWidth="1"/>
    <col min="15620" max="15620" width="14.28515625" bestFit="1" customWidth="1"/>
    <col min="15621" max="15621" width="15.140625" customWidth="1"/>
    <col min="15622" max="15622" width="8.140625" bestFit="1" customWidth="1"/>
    <col min="15623" max="15623" width="12" bestFit="1" customWidth="1"/>
    <col min="15624" max="15624" width="9.28515625" bestFit="1" customWidth="1"/>
    <col min="15625" max="15625" width="11.85546875" bestFit="1" customWidth="1"/>
    <col min="15626" max="15626" width="14" bestFit="1" customWidth="1"/>
    <col min="15872" max="15872" width="6.140625" customWidth="1"/>
    <col min="15873" max="15873" width="62.5703125" customWidth="1"/>
    <col min="15874" max="15874" width="11.42578125" customWidth="1"/>
    <col min="15875" max="15875" width="12.7109375" bestFit="1" customWidth="1"/>
    <col min="15876" max="15876" width="14.28515625" bestFit="1" customWidth="1"/>
    <col min="15877" max="15877" width="15.140625" customWidth="1"/>
    <col min="15878" max="15878" width="8.140625" bestFit="1" customWidth="1"/>
    <col min="15879" max="15879" width="12" bestFit="1" customWidth="1"/>
    <col min="15880" max="15880" width="9.28515625" bestFit="1" customWidth="1"/>
    <col min="15881" max="15881" width="11.85546875" bestFit="1" customWidth="1"/>
    <col min="15882" max="15882" width="14" bestFit="1" customWidth="1"/>
    <col min="16128" max="16128" width="6.140625" customWidth="1"/>
    <col min="16129" max="16129" width="62.5703125" customWidth="1"/>
    <col min="16130" max="16130" width="11.42578125" customWidth="1"/>
    <col min="16131" max="16131" width="12.7109375" bestFit="1" customWidth="1"/>
    <col min="16132" max="16132" width="14.28515625" bestFit="1" customWidth="1"/>
    <col min="16133" max="16133" width="15.140625" customWidth="1"/>
    <col min="16134" max="16134" width="8.140625" bestFit="1" customWidth="1"/>
    <col min="16135" max="16135" width="12" bestFit="1" customWidth="1"/>
    <col min="16136" max="16136" width="9.28515625" bestFit="1" customWidth="1"/>
    <col min="16137" max="16137" width="11.85546875" bestFit="1" customWidth="1"/>
    <col min="16138" max="16138" width="14" bestFit="1" customWidth="1"/>
  </cols>
  <sheetData>
    <row r="1" spans="1:10" ht="15.75" x14ac:dyDescent="0.25">
      <c r="A1" s="44" t="s">
        <v>118</v>
      </c>
      <c r="B1" s="44"/>
      <c r="C1" s="44"/>
      <c r="D1" s="44"/>
      <c r="E1" s="44"/>
      <c r="F1" s="44"/>
      <c r="G1" s="44"/>
      <c r="H1" s="44"/>
      <c r="I1" s="44"/>
      <c r="J1" s="15"/>
    </row>
    <row r="2" spans="1:10" ht="15.75" x14ac:dyDescent="0.25">
      <c r="A2" s="44" t="s">
        <v>119</v>
      </c>
      <c r="B2" s="44"/>
      <c r="C2" s="44"/>
      <c r="D2" s="44"/>
      <c r="E2" s="44"/>
      <c r="F2" s="44"/>
      <c r="G2" s="44"/>
      <c r="H2" s="44"/>
      <c r="I2" s="44"/>
      <c r="J2" s="15"/>
    </row>
    <row r="4" spans="1:10" x14ac:dyDescent="0.25">
      <c r="A4" s="61" t="s">
        <v>71</v>
      </c>
      <c r="B4" s="61"/>
      <c r="C4" s="61"/>
      <c r="D4" s="61"/>
      <c r="E4" s="61"/>
      <c r="F4" s="61"/>
      <c r="G4" s="61"/>
      <c r="H4" s="61"/>
      <c r="I4" s="61"/>
    </row>
    <row r="5" spans="1:10" x14ac:dyDescent="0.25">
      <c r="A5" s="5" t="s">
        <v>0</v>
      </c>
      <c r="B5" s="5" t="s">
        <v>68</v>
      </c>
      <c r="C5" s="5" t="s">
        <v>1</v>
      </c>
      <c r="D5" s="5" t="s">
        <v>2</v>
      </c>
      <c r="E5" s="5" t="s">
        <v>64</v>
      </c>
      <c r="F5" s="5" t="s">
        <v>56</v>
      </c>
      <c r="G5" s="5" t="s">
        <v>57</v>
      </c>
      <c r="H5" s="5" t="s">
        <v>70</v>
      </c>
      <c r="I5" s="5" t="s">
        <v>69</v>
      </c>
    </row>
    <row r="6" spans="1:10" ht="25.5" x14ac:dyDescent="0.25">
      <c r="A6" s="6">
        <v>1</v>
      </c>
      <c r="B6" s="6">
        <v>1</v>
      </c>
      <c r="C6" s="16" t="s">
        <v>72</v>
      </c>
      <c r="D6" s="6" t="s">
        <v>19</v>
      </c>
      <c r="E6" s="7">
        <v>0</v>
      </c>
      <c r="F6" s="8">
        <v>20</v>
      </c>
      <c r="G6" s="8">
        <v>0</v>
      </c>
      <c r="H6" s="9">
        <f t="shared" ref="H6:H70" si="0">F6+G6</f>
        <v>20</v>
      </c>
      <c r="I6" s="10">
        <f>E6*H6</f>
        <v>0</v>
      </c>
    </row>
    <row r="7" spans="1:10" ht="25.5" x14ac:dyDescent="0.25">
      <c r="A7" s="6">
        <v>2</v>
      </c>
      <c r="B7" s="11">
        <v>2</v>
      </c>
      <c r="C7" s="16" t="s">
        <v>73</v>
      </c>
      <c r="D7" s="6" t="s">
        <v>19</v>
      </c>
      <c r="E7" s="7">
        <v>0</v>
      </c>
      <c r="F7" s="8">
        <v>35</v>
      </c>
      <c r="G7" s="8">
        <v>0</v>
      </c>
      <c r="H7" s="9">
        <f t="shared" si="0"/>
        <v>35</v>
      </c>
      <c r="I7" s="10">
        <f t="shared" ref="I7:I31" si="1">E7*H7</f>
        <v>0</v>
      </c>
    </row>
    <row r="8" spans="1:10" ht="25.5" x14ac:dyDescent="0.25">
      <c r="A8" s="6">
        <v>3</v>
      </c>
      <c r="B8" s="6">
        <v>3</v>
      </c>
      <c r="C8" s="16" t="s">
        <v>74</v>
      </c>
      <c r="D8" s="6" t="s">
        <v>19</v>
      </c>
      <c r="E8" s="7">
        <v>0</v>
      </c>
      <c r="F8" s="8">
        <v>20</v>
      </c>
      <c r="G8" s="8">
        <v>0</v>
      </c>
      <c r="H8" s="9">
        <f t="shared" si="0"/>
        <v>20</v>
      </c>
      <c r="I8" s="10">
        <f t="shared" si="1"/>
        <v>0</v>
      </c>
    </row>
    <row r="9" spans="1:10" ht="25.5" x14ac:dyDescent="0.25">
      <c r="A9" s="6">
        <v>4</v>
      </c>
      <c r="B9" s="6">
        <v>4</v>
      </c>
      <c r="C9" s="16" t="s">
        <v>75</v>
      </c>
      <c r="D9" s="6" t="s">
        <v>19</v>
      </c>
      <c r="E9" s="7">
        <v>0</v>
      </c>
      <c r="F9" s="8">
        <v>25</v>
      </c>
      <c r="G9" s="8">
        <v>0</v>
      </c>
      <c r="H9" s="9">
        <f t="shared" si="0"/>
        <v>25</v>
      </c>
      <c r="I9" s="10">
        <f t="shared" si="1"/>
        <v>0</v>
      </c>
    </row>
    <row r="10" spans="1:10" ht="25.5" x14ac:dyDescent="0.25">
      <c r="A10" s="6">
        <v>5</v>
      </c>
      <c r="B10" s="11">
        <v>5</v>
      </c>
      <c r="C10" s="16" t="s">
        <v>76</v>
      </c>
      <c r="D10" s="6" t="s">
        <v>19</v>
      </c>
      <c r="E10" s="7">
        <v>0</v>
      </c>
      <c r="F10" s="8">
        <v>10</v>
      </c>
      <c r="G10" s="8">
        <v>0</v>
      </c>
      <c r="H10" s="9">
        <f t="shared" si="0"/>
        <v>10</v>
      </c>
      <c r="I10" s="10">
        <f t="shared" si="1"/>
        <v>0</v>
      </c>
    </row>
    <row r="11" spans="1:10" ht="25.5" x14ac:dyDescent="0.25">
      <c r="A11" s="6">
        <v>6</v>
      </c>
      <c r="B11" s="6">
        <v>6</v>
      </c>
      <c r="C11" s="16" t="s">
        <v>77</v>
      </c>
      <c r="D11" s="6" t="s">
        <v>19</v>
      </c>
      <c r="E11" s="7">
        <v>0</v>
      </c>
      <c r="F11" s="8">
        <v>2</v>
      </c>
      <c r="G11" s="8">
        <v>50</v>
      </c>
      <c r="H11" s="9">
        <f t="shared" si="0"/>
        <v>52</v>
      </c>
      <c r="I11" s="10">
        <f t="shared" si="1"/>
        <v>0</v>
      </c>
    </row>
    <row r="12" spans="1:10" x14ac:dyDescent="0.25">
      <c r="A12" s="6">
        <v>7</v>
      </c>
      <c r="B12" s="6">
        <v>7</v>
      </c>
      <c r="C12" s="16" t="s">
        <v>78</v>
      </c>
      <c r="D12" s="6" t="s">
        <v>19</v>
      </c>
      <c r="E12" s="7">
        <v>0</v>
      </c>
      <c r="F12" s="8">
        <v>1</v>
      </c>
      <c r="G12" s="8">
        <v>0</v>
      </c>
      <c r="H12" s="9">
        <f t="shared" si="0"/>
        <v>1</v>
      </c>
      <c r="I12" s="10">
        <f t="shared" si="1"/>
        <v>0</v>
      </c>
    </row>
    <row r="13" spans="1:10" ht="25.5" x14ac:dyDescent="0.25">
      <c r="A13" s="6">
        <v>8</v>
      </c>
      <c r="B13" s="11">
        <v>8</v>
      </c>
      <c r="C13" s="16" t="s">
        <v>79</v>
      </c>
      <c r="D13" s="6" t="s">
        <v>19</v>
      </c>
      <c r="E13" s="7">
        <v>0</v>
      </c>
      <c r="F13" s="8">
        <v>4</v>
      </c>
      <c r="G13" s="8">
        <v>0</v>
      </c>
      <c r="H13" s="9">
        <f t="shared" si="0"/>
        <v>4</v>
      </c>
      <c r="I13" s="10">
        <f t="shared" si="1"/>
        <v>0</v>
      </c>
    </row>
    <row r="14" spans="1:10" ht="25.5" x14ac:dyDescent="0.25">
      <c r="A14" s="6">
        <v>9</v>
      </c>
      <c r="B14" s="6">
        <v>9</v>
      </c>
      <c r="C14" s="16" t="s">
        <v>80</v>
      </c>
      <c r="D14" s="6" t="s">
        <v>19</v>
      </c>
      <c r="E14" s="7">
        <v>0</v>
      </c>
      <c r="F14" s="8">
        <v>0</v>
      </c>
      <c r="G14" s="8">
        <v>80</v>
      </c>
      <c r="H14" s="9">
        <f t="shared" si="0"/>
        <v>80</v>
      </c>
      <c r="I14" s="10">
        <f t="shared" si="1"/>
        <v>0</v>
      </c>
    </row>
    <row r="15" spans="1:10" ht="25.5" x14ac:dyDescent="0.25">
      <c r="A15" s="6">
        <v>10</v>
      </c>
      <c r="B15" s="6">
        <v>10</v>
      </c>
      <c r="C15" s="18" t="s">
        <v>81</v>
      </c>
      <c r="D15" s="6" t="s">
        <v>19</v>
      </c>
      <c r="E15" s="7">
        <v>0</v>
      </c>
      <c r="F15" s="8">
        <v>1</v>
      </c>
      <c r="G15" s="8">
        <v>0</v>
      </c>
      <c r="H15" s="9">
        <f t="shared" si="0"/>
        <v>1</v>
      </c>
      <c r="I15" s="10">
        <f t="shared" si="1"/>
        <v>0</v>
      </c>
    </row>
    <row r="16" spans="1:10" ht="25.5" x14ac:dyDescent="0.25">
      <c r="A16" s="6">
        <v>11</v>
      </c>
      <c r="B16" s="11">
        <v>11</v>
      </c>
      <c r="C16" s="16" t="s">
        <v>82</v>
      </c>
      <c r="D16" s="6" t="s">
        <v>19</v>
      </c>
      <c r="E16" s="7">
        <v>0</v>
      </c>
      <c r="F16" s="8">
        <v>10</v>
      </c>
      <c r="G16" s="8">
        <v>0</v>
      </c>
      <c r="H16" s="9">
        <f t="shared" si="0"/>
        <v>10</v>
      </c>
      <c r="I16" s="10">
        <f t="shared" si="1"/>
        <v>0</v>
      </c>
    </row>
    <row r="17" spans="1:9" ht="25.5" x14ac:dyDescent="0.25">
      <c r="A17" s="6">
        <v>12</v>
      </c>
      <c r="B17" s="6">
        <v>12</v>
      </c>
      <c r="C17" s="18" t="s">
        <v>83</v>
      </c>
      <c r="D17" s="6" t="s">
        <v>19</v>
      </c>
      <c r="E17" s="7">
        <v>0</v>
      </c>
      <c r="F17" s="8">
        <v>2</v>
      </c>
      <c r="G17" s="8">
        <v>0</v>
      </c>
      <c r="H17" s="9">
        <f t="shared" si="0"/>
        <v>2</v>
      </c>
      <c r="I17" s="10">
        <f t="shared" si="1"/>
        <v>0</v>
      </c>
    </row>
    <row r="18" spans="1:9" ht="25.5" x14ac:dyDescent="0.25">
      <c r="A18" s="6">
        <v>13</v>
      </c>
      <c r="B18" s="6">
        <v>13</v>
      </c>
      <c r="C18" s="18" t="s">
        <v>84</v>
      </c>
      <c r="D18" s="6" t="s">
        <v>19</v>
      </c>
      <c r="E18" s="7">
        <v>0</v>
      </c>
      <c r="F18" s="8">
        <v>7</v>
      </c>
      <c r="G18" s="8">
        <v>0</v>
      </c>
      <c r="H18" s="9">
        <f t="shared" si="0"/>
        <v>7</v>
      </c>
      <c r="I18" s="10">
        <f t="shared" si="1"/>
        <v>0</v>
      </c>
    </row>
    <row r="19" spans="1:9" ht="25.5" x14ac:dyDescent="0.25">
      <c r="A19" s="6">
        <v>14</v>
      </c>
      <c r="B19" s="11">
        <v>14</v>
      </c>
      <c r="C19" s="18" t="s">
        <v>85</v>
      </c>
      <c r="D19" s="6" t="s">
        <v>19</v>
      </c>
      <c r="E19" s="7">
        <v>0</v>
      </c>
      <c r="F19" s="8">
        <v>4</v>
      </c>
      <c r="G19" s="8">
        <v>0</v>
      </c>
      <c r="H19" s="9">
        <f t="shared" si="0"/>
        <v>4</v>
      </c>
      <c r="I19" s="10">
        <f t="shared" si="1"/>
        <v>0</v>
      </c>
    </row>
    <row r="20" spans="1:9" ht="25.5" x14ac:dyDescent="0.25">
      <c r="A20" s="6">
        <v>15</v>
      </c>
      <c r="B20" s="6">
        <v>15</v>
      </c>
      <c r="C20" s="18" t="s">
        <v>86</v>
      </c>
      <c r="D20" s="6" t="s">
        <v>19</v>
      </c>
      <c r="E20" s="7">
        <v>0</v>
      </c>
      <c r="F20" s="8">
        <v>1</v>
      </c>
      <c r="G20" s="8">
        <v>0</v>
      </c>
      <c r="H20" s="9">
        <f t="shared" si="0"/>
        <v>1</v>
      </c>
      <c r="I20" s="10">
        <f t="shared" si="1"/>
        <v>0</v>
      </c>
    </row>
    <row r="21" spans="1:9" x14ac:dyDescent="0.25">
      <c r="A21" s="6">
        <v>16</v>
      </c>
      <c r="B21" s="6">
        <v>16</v>
      </c>
      <c r="C21" s="16" t="s">
        <v>87</v>
      </c>
      <c r="D21" s="6" t="s">
        <v>19</v>
      </c>
      <c r="E21" s="7">
        <v>0</v>
      </c>
      <c r="F21" s="8">
        <v>1</v>
      </c>
      <c r="G21" s="8">
        <v>10</v>
      </c>
      <c r="H21" s="8">
        <f t="shared" si="0"/>
        <v>11</v>
      </c>
      <c r="I21" s="12">
        <f t="shared" si="1"/>
        <v>0</v>
      </c>
    </row>
    <row r="22" spans="1:9" ht="25.5" x14ac:dyDescent="0.25">
      <c r="A22" s="6">
        <v>17</v>
      </c>
      <c r="B22" s="6">
        <v>17</v>
      </c>
      <c r="C22" s="16" t="s">
        <v>88</v>
      </c>
      <c r="D22" s="6" t="s">
        <v>19</v>
      </c>
      <c r="E22" s="7">
        <v>0</v>
      </c>
      <c r="F22" s="8">
        <v>40</v>
      </c>
      <c r="G22" s="8">
        <v>10</v>
      </c>
      <c r="H22" s="8">
        <f t="shared" si="0"/>
        <v>50</v>
      </c>
      <c r="I22" s="12">
        <f t="shared" si="1"/>
        <v>0</v>
      </c>
    </row>
    <row r="23" spans="1:9" ht="25.5" x14ac:dyDescent="0.25">
      <c r="A23" s="6">
        <v>18</v>
      </c>
      <c r="B23" s="6">
        <v>18</v>
      </c>
      <c r="C23" s="16" t="s">
        <v>89</v>
      </c>
      <c r="D23" s="6" t="s">
        <v>19</v>
      </c>
      <c r="E23" s="7">
        <v>0</v>
      </c>
      <c r="F23" s="8">
        <v>7</v>
      </c>
      <c r="G23" s="8">
        <v>0</v>
      </c>
      <c r="H23" s="8">
        <f t="shared" si="0"/>
        <v>7</v>
      </c>
      <c r="I23" s="12">
        <f t="shared" si="1"/>
        <v>0</v>
      </c>
    </row>
    <row r="24" spans="1:9" ht="25.5" x14ac:dyDescent="0.25">
      <c r="A24" s="6">
        <v>19</v>
      </c>
      <c r="B24" s="6">
        <v>19</v>
      </c>
      <c r="C24" s="16" t="s">
        <v>90</v>
      </c>
      <c r="D24" s="6" t="s">
        <v>19</v>
      </c>
      <c r="E24" s="7">
        <v>0</v>
      </c>
      <c r="F24" s="8">
        <v>16</v>
      </c>
      <c r="G24" s="8">
        <v>0</v>
      </c>
      <c r="H24" s="8">
        <f t="shared" si="0"/>
        <v>16</v>
      </c>
      <c r="I24" s="12">
        <f t="shared" si="1"/>
        <v>0</v>
      </c>
    </row>
    <row r="25" spans="1:9" ht="25.5" x14ac:dyDescent="0.25">
      <c r="A25" s="6">
        <v>20</v>
      </c>
      <c r="B25" s="6">
        <v>20</v>
      </c>
      <c r="C25" s="16" t="s">
        <v>91</v>
      </c>
      <c r="D25" s="6" t="s">
        <v>19</v>
      </c>
      <c r="E25" s="7">
        <v>0</v>
      </c>
      <c r="F25" s="8">
        <v>0</v>
      </c>
      <c r="G25" s="8">
        <v>5</v>
      </c>
      <c r="H25" s="8">
        <f t="shared" si="0"/>
        <v>5</v>
      </c>
      <c r="I25" s="12">
        <f t="shared" si="1"/>
        <v>0</v>
      </c>
    </row>
    <row r="26" spans="1:9" ht="25.5" x14ac:dyDescent="0.25">
      <c r="A26" s="6">
        <v>21</v>
      </c>
      <c r="B26" s="6">
        <v>21</v>
      </c>
      <c r="C26" s="16" t="s">
        <v>92</v>
      </c>
      <c r="D26" s="6" t="s">
        <v>19</v>
      </c>
      <c r="E26" s="7">
        <v>0</v>
      </c>
      <c r="F26" s="8">
        <v>0</v>
      </c>
      <c r="G26" s="8">
        <v>5</v>
      </c>
      <c r="H26" s="8">
        <f t="shared" si="0"/>
        <v>5</v>
      </c>
      <c r="I26" s="12">
        <f t="shared" si="1"/>
        <v>0</v>
      </c>
    </row>
    <row r="27" spans="1:9" ht="25.5" x14ac:dyDescent="0.25">
      <c r="A27" s="6">
        <v>22</v>
      </c>
      <c r="B27" s="6">
        <v>22</v>
      </c>
      <c r="C27" s="16" t="s">
        <v>93</v>
      </c>
      <c r="D27" s="6" t="s">
        <v>19</v>
      </c>
      <c r="E27" s="7">
        <v>0</v>
      </c>
      <c r="F27" s="8">
        <v>0</v>
      </c>
      <c r="G27" s="8">
        <v>34</v>
      </c>
      <c r="H27" s="8">
        <f t="shared" si="0"/>
        <v>34</v>
      </c>
      <c r="I27" s="12">
        <f t="shared" si="1"/>
        <v>0</v>
      </c>
    </row>
    <row r="28" spans="1:9" ht="25.5" x14ac:dyDescent="0.25">
      <c r="A28" s="6">
        <v>23</v>
      </c>
      <c r="B28" s="6">
        <v>23</v>
      </c>
      <c r="C28" s="16" t="s">
        <v>94</v>
      </c>
      <c r="D28" s="6" t="s">
        <v>19</v>
      </c>
      <c r="E28" s="7">
        <v>0</v>
      </c>
      <c r="F28" s="8">
        <v>2</v>
      </c>
      <c r="G28" s="8">
        <v>0</v>
      </c>
      <c r="H28" s="8">
        <f t="shared" si="0"/>
        <v>2</v>
      </c>
      <c r="I28" s="12">
        <f t="shared" si="1"/>
        <v>0</v>
      </c>
    </row>
    <row r="29" spans="1:9" ht="25.5" x14ac:dyDescent="0.25">
      <c r="A29" s="6">
        <v>24</v>
      </c>
      <c r="B29" s="6">
        <v>24</v>
      </c>
      <c r="C29" s="16" t="s">
        <v>95</v>
      </c>
      <c r="D29" s="6" t="s">
        <v>19</v>
      </c>
      <c r="E29" s="7">
        <v>0</v>
      </c>
      <c r="F29" s="8">
        <v>10</v>
      </c>
      <c r="G29" s="8">
        <v>0</v>
      </c>
      <c r="H29" s="8">
        <f t="shared" si="0"/>
        <v>10</v>
      </c>
      <c r="I29" s="12">
        <f t="shared" si="1"/>
        <v>0</v>
      </c>
    </row>
    <row r="30" spans="1:9" x14ac:dyDescent="0.25">
      <c r="A30" s="6">
        <v>25</v>
      </c>
      <c r="B30" s="6">
        <v>25</v>
      </c>
      <c r="C30" s="16" t="s">
        <v>96</v>
      </c>
      <c r="D30" s="6" t="s">
        <v>19</v>
      </c>
      <c r="E30" s="7">
        <v>0</v>
      </c>
      <c r="F30" s="8">
        <v>85</v>
      </c>
      <c r="G30" s="8">
        <v>0</v>
      </c>
      <c r="H30" s="8">
        <f t="shared" si="0"/>
        <v>85</v>
      </c>
      <c r="I30" s="12">
        <f t="shared" si="1"/>
        <v>0</v>
      </c>
    </row>
    <row r="31" spans="1:9" x14ac:dyDescent="0.25">
      <c r="A31" s="6">
        <v>26</v>
      </c>
      <c r="B31" s="6">
        <v>26</v>
      </c>
      <c r="C31" s="16" t="s">
        <v>97</v>
      </c>
      <c r="D31" s="6" t="s">
        <v>19</v>
      </c>
      <c r="E31" s="7">
        <v>0</v>
      </c>
      <c r="F31" s="8">
        <v>183</v>
      </c>
      <c r="G31" s="8">
        <v>0</v>
      </c>
      <c r="H31" s="8">
        <f t="shared" si="0"/>
        <v>183</v>
      </c>
      <c r="I31" s="12">
        <f t="shared" si="1"/>
        <v>0</v>
      </c>
    </row>
    <row r="32" spans="1:9" x14ac:dyDescent="0.25">
      <c r="A32" s="6">
        <v>27</v>
      </c>
      <c r="B32" s="6">
        <v>27</v>
      </c>
      <c r="C32" s="16" t="s">
        <v>98</v>
      </c>
      <c r="D32" s="6" t="s">
        <v>19</v>
      </c>
      <c r="E32" s="7">
        <v>0</v>
      </c>
      <c r="F32" s="8">
        <v>41</v>
      </c>
      <c r="G32" s="8">
        <v>0</v>
      </c>
      <c r="H32" s="8">
        <f t="shared" ref="H32" si="2">F32+G32</f>
        <v>41</v>
      </c>
      <c r="I32" s="12">
        <f t="shared" ref="I32" si="3">E32*H32</f>
        <v>0</v>
      </c>
    </row>
    <row r="33" spans="1:9" x14ac:dyDescent="0.25">
      <c r="A33" s="6">
        <v>28</v>
      </c>
      <c r="B33" s="6">
        <v>28</v>
      </c>
      <c r="C33" s="16" t="s">
        <v>99</v>
      </c>
      <c r="D33" s="6" t="s">
        <v>19</v>
      </c>
      <c r="E33" s="7">
        <v>0</v>
      </c>
      <c r="F33" s="8">
        <v>0</v>
      </c>
      <c r="G33" s="8">
        <v>70</v>
      </c>
      <c r="H33" s="8">
        <f t="shared" ref="H33" si="4">F33+G33</f>
        <v>70</v>
      </c>
      <c r="I33" s="12">
        <f t="shared" ref="I33" si="5">E33*H33</f>
        <v>0</v>
      </c>
    </row>
    <row r="34" spans="1:9" x14ac:dyDescent="0.25">
      <c r="A34" s="6">
        <v>29</v>
      </c>
      <c r="B34" s="6">
        <v>29</v>
      </c>
      <c r="C34" s="16" t="s">
        <v>100</v>
      </c>
      <c r="D34" s="6" t="s">
        <v>19</v>
      </c>
      <c r="E34" s="7">
        <v>0</v>
      </c>
      <c r="F34" s="8">
        <v>0</v>
      </c>
      <c r="G34" s="8">
        <v>70</v>
      </c>
      <c r="H34" s="8">
        <f t="shared" ref="H34:H36" si="6">F34+G34</f>
        <v>70</v>
      </c>
      <c r="I34" s="12">
        <f t="shared" ref="I34:I36" si="7">E34*H34</f>
        <v>0</v>
      </c>
    </row>
    <row r="35" spans="1:9" ht="25.5" x14ac:dyDescent="0.25">
      <c r="A35" s="6">
        <v>30</v>
      </c>
      <c r="B35" s="6">
        <v>30</v>
      </c>
      <c r="C35" s="16" t="s">
        <v>101</v>
      </c>
      <c r="D35" s="6" t="s">
        <v>19</v>
      </c>
      <c r="E35" s="7">
        <v>0</v>
      </c>
      <c r="F35" s="8">
        <v>0</v>
      </c>
      <c r="G35" s="8">
        <v>40</v>
      </c>
      <c r="H35" s="8">
        <f t="shared" si="6"/>
        <v>40</v>
      </c>
      <c r="I35" s="12">
        <f t="shared" si="7"/>
        <v>0</v>
      </c>
    </row>
    <row r="36" spans="1:9" ht="25.5" x14ac:dyDescent="0.25">
      <c r="A36" s="6">
        <v>31</v>
      </c>
      <c r="B36" s="6">
        <v>31</v>
      </c>
      <c r="C36" s="16" t="s">
        <v>102</v>
      </c>
      <c r="D36" s="6" t="s">
        <v>19</v>
      </c>
      <c r="E36" s="7">
        <v>0</v>
      </c>
      <c r="F36" s="8">
        <v>0</v>
      </c>
      <c r="G36" s="8">
        <v>40</v>
      </c>
      <c r="H36" s="8">
        <f t="shared" si="6"/>
        <v>40</v>
      </c>
      <c r="I36" s="12">
        <f t="shared" si="7"/>
        <v>0</v>
      </c>
    </row>
    <row r="37" spans="1:9" x14ac:dyDescent="0.25">
      <c r="A37" s="47" t="s">
        <v>103</v>
      </c>
      <c r="B37" s="47"/>
      <c r="C37" s="47"/>
      <c r="D37" s="47"/>
      <c r="E37" s="47"/>
      <c r="F37" s="47"/>
      <c r="G37" s="47"/>
      <c r="H37" s="47"/>
      <c r="I37" s="47"/>
    </row>
    <row r="38" spans="1:9" ht="76.5" x14ac:dyDescent="0.25">
      <c r="A38" s="2">
        <v>32</v>
      </c>
      <c r="B38" s="2">
        <v>1</v>
      </c>
      <c r="C38" s="18" t="s">
        <v>3</v>
      </c>
      <c r="D38" s="2" t="s">
        <v>4</v>
      </c>
      <c r="E38" s="7">
        <v>0</v>
      </c>
      <c r="F38" s="8">
        <v>600</v>
      </c>
      <c r="G38" s="8">
        <v>0</v>
      </c>
      <c r="H38" s="9">
        <f t="shared" si="0"/>
        <v>600</v>
      </c>
      <c r="I38" s="10">
        <f t="shared" ref="I38:I99" si="8">E38*H38</f>
        <v>0</v>
      </c>
    </row>
    <row r="39" spans="1:9" ht="63.75" x14ac:dyDescent="0.25">
      <c r="A39" s="2">
        <v>33</v>
      </c>
      <c r="B39" s="2">
        <v>2</v>
      </c>
      <c r="C39" s="18" t="s">
        <v>5</v>
      </c>
      <c r="D39" s="2" t="s">
        <v>4</v>
      </c>
      <c r="E39" s="7">
        <v>0</v>
      </c>
      <c r="F39" s="8">
        <v>1000</v>
      </c>
      <c r="G39" s="8">
        <v>0</v>
      </c>
      <c r="H39" s="9">
        <f t="shared" si="0"/>
        <v>1000</v>
      </c>
      <c r="I39" s="10">
        <f t="shared" si="8"/>
        <v>0</v>
      </c>
    </row>
    <row r="40" spans="1:9" ht="76.5" x14ac:dyDescent="0.25">
      <c r="A40" s="2">
        <v>34</v>
      </c>
      <c r="B40" s="2">
        <v>3</v>
      </c>
      <c r="C40" s="18" t="s">
        <v>6</v>
      </c>
      <c r="D40" s="2" t="s">
        <v>4</v>
      </c>
      <c r="E40" s="7">
        <v>0</v>
      </c>
      <c r="F40" s="8">
        <v>300</v>
      </c>
      <c r="G40" s="8">
        <v>0</v>
      </c>
      <c r="H40" s="9">
        <f t="shared" si="0"/>
        <v>300</v>
      </c>
      <c r="I40" s="10">
        <f t="shared" si="8"/>
        <v>0</v>
      </c>
    </row>
    <row r="41" spans="1:9" ht="76.5" x14ac:dyDescent="0.25">
      <c r="A41" s="2">
        <v>35</v>
      </c>
      <c r="B41" s="2">
        <v>4</v>
      </c>
      <c r="C41" s="18" t="s">
        <v>7</v>
      </c>
      <c r="D41" s="2" t="s">
        <v>4</v>
      </c>
      <c r="E41" s="7">
        <v>0</v>
      </c>
      <c r="F41" s="8">
        <v>200</v>
      </c>
      <c r="G41" s="8">
        <v>150</v>
      </c>
      <c r="H41" s="9">
        <f t="shared" si="0"/>
        <v>350</v>
      </c>
      <c r="I41" s="10">
        <f t="shared" si="8"/>
        <v>0</v>
      </c>
    </row>
    <row r="42" spans="1:9" ht="76.5" x14ac:dyDescent="0.25">
      <c r="A42" s="2">
        <v>36</v>
      </c>
      <c r="B42" s="2">
        <v>5</v>
      </c>
      <c r="C42" s="18" t="s">
        <v>8</v>
      </c>
      <c r="D42" s="2" t="s">
        <v>4</v>
      </c>
      <c r="E42" s="7">
        <v>0</v>
      </c>
      <c r="F42" s="8">
        <v>400</v>
      </c>
      <c r="G42" s="8">
        <v>300</v>
      </c>
      <c r="H42" s="9">
        <f t="shared" si="0"/>
        <v>700</v>
      </c>
      <c r="I42" s="10">
        <f t="shared" si="8"/>
        <v>0</v>
      </c>
    </row>
    <row r="43" spans="1:9" ht="114.75" x14ac:dyDescent="0.25">
      <c r="A43" s="2">
        <v>37</v>
      </c>
      <c r="B43" s="2">
        <v>6</v>
      </c>
      <c r="C43" s="18" t="s">
        <v>9</v>
      </c>
      <c r="D43" s="2" t="s">
        <v>4</v>
      </c>
      <c r="E43" s="7">
        <v>0</v>
      </c>
      <c r="F43" s="8">
        <v>30</v>
      </c>
      <c r="G43" s="8">
        <v>0</v>
      </c>
      <c r="H43" s="9">
        <f t="shared" si="0"/>
        <v>30</v>
      </c>
      <c r="I43" s="10">
        <f t="shared" si="8"/>
        <v>0</v>
      </c>
    </row>
    <row r="44" spans="1:9" ht="114.75" x14ac:dyDescent="0.25">
      <c r="A44" s="2">
        <v>38</v>
      </c>
      <c r="B44" s="2">
        <v>7</v>
      </c>
      <c r="C44" s="18" t="s">
        <v>10</v>
      </c>
      <c r="D44" s="2" t="s">
        <v>4</v>
      </c>
      <c r="E44" s="7">
        <v>0</v>
      </c>
      <c r="F44" s="8">
        <v>15</v>
      </c>
      <c r="G44" s="8">
        <v>0</v>
      </c>
      <c r="H44" s="9">
        <f t="shared" si="0"/>
        <v>15</v>
      </c>
      <c r="I44" s="10">
        <f t="shared" si="8"/>
        <v>0</v>
      </c>
    </row>
    <row r="45" spans="1:9" ht="114.75" x14ac:dyDescent="0.25">
      <c r="A45" s="2">
        <v>39</v>
      </c>
      <c r="B45" s="2">
        <v>8</v>
      </c>
      <c r="C45" s="19" t="s">
        <v>12</v>
      </c>
      <c r="D45" s="2" t="s">
        <v>11</v>
      </c>
      <c r="E45" s="7">
        <v>0</v>
      </c>
      <c r="F45" s="8">
        <v>2</v>
      </c>
      <c r="G45" s="8">
        <v>10</v>
      </c>
      <c r="H45" s="9">
        <f t="shared" si="0"/>
        <v>12</v>
      </c>
      <c r="I45" s="10">
        <f t="shared" si="8"/>
        <v>0</v>
      </c>
    </row>
    <row r="46" spans="1:9" ht="51" x14ac:dyDescent="0.25">
      <c r="A46" s="2">
        <v>40</v>
      </c>
      <c r="B46" s="2">
        <v>9</v>
      </c>
      <c r="C46" s="18" t="s">
        <v>13</v>
      </c>
      <c r="D46" s="2" t="s">
        <v>11</v>
      </c>
      <c r="E46" s="7">
        <v>0</v>
      </c>
      <c r="F46" s="8">
        <v>8</v>
      </c>
      <c r="G46" s="8">
        <v>0</v>
      </c>
      <c r="H46" s="9">
        <f t="shared" si="0"/>
        <v>8</v>
      </c>
      <c r="I46" s="10">
        <f t="shared" si="8"/>
        <v>0</v>
      </c>
    </row>
    <row r="47" spans="1:9" ht="51" x14ac:dyDescent="0.25">
      <c r="A47" s="2">
        <v>41</v>
      </c>
      <c r="B47" s="2">
        <v>10</v>
      </c>
      <c r="C47" s="18" t="s">
        <v>14</v>
      </c>
      <c r="D47" s="2" t="s">
        <v>11</v>
      </c>
      <c r="E47" s="7">
        <v>0</v>
      </c>
      <c r="F47" s="8">
        <v>1</v>
      </c>
      <c r="G47" s="8">
        <v>10</v>
      </c>
      <c r="H47" s="9">
        <f t="shared" si="0"/>
        <v>11</v>
      </c>
      <c r="I47" s="10">
        <f t="shared" si="8"/>
        <v>0</v>
      </c>
    </row>
    <row r="48" spans="1:9" ht="76.5" x14ac:dyDescent="0.25">
      <c r="A48" s="2">
        <v>42</v>
      </c>
      <c r="B48" s="2">
        <v>11</v>
      </c>
      <c r="C48" s="20" t="s">
        <v>15</v>
      </c>
      <c r="D48" s="3" t="s">
        <v>11</v>
      </c>
      <c r="E48" s="7">
        <v>0</v>
      </c>
      <c r="F48" s="8">
        <v>0</v>
      </c>
      <c r="G48" s="8">
        <v>10</v>
      </c>
      <c r="H48" s="9">
        <f t="shared" si="0"/>
        <v>10</v>
      </c>
      <c r="I48" s="10">
        <f t="shared" si="8"/>
        <v>0</v>
      </c>
    </row>
    <row r="49" spans="1:9" ht="51" x14ac:dyDescent="0.25">
      <c r="A49" s="2">
        <v>43</v>
      </c>
      <c r="B49" s="2">
        <v>12</v>
      </c>
      <c r="C49" s="19" t="s">
        <v>16</v>
      </c>
      <c r="D49" s="2" t="s">
        <v>11</v>
      </c>
      <c r="E49" s="7">
        <v>0</v>
      </c>
      <c r="F49" s="8">
        <v>2</v>
      </c>
      <c r="G49" s="8">
        <v>0</v>
      </c>
      <c r="H49" s="9">
        <f t="shared" si="0"/>
        <v>2</v>
      </c>
      <c r="I49" s="10">
        <f t="shared" si="8"/>
        <v>0</v>
      </c>
    </row>
    <row r="50" spans="1:9" ht="76.5" x14ac:dyDescent="0.25">
      <c r="A50" s="2">
        <v>44</v>
      </c>
      <c r="B50" s="2">
        <v>13</v>
      </c>
      <c r="C50" s="18" t="s">
        <v>17</v>
      </c>
      <c r="D50" s="2" t="s">
        <v>11</v>
      </c>
      <c r="E50" s="7">
        <v>0</v>
      </c>
      <c r="F50" s="8">
        <v>85</v>
      </c>
      <c r="G50" s="8">
        <v>0</v>
      </c>
      <c r="H50" s="9">
        <f t="shared" si="0"/>
        <v>85</v>
      </c>
      <c r="I50" s="10">
        <f t="shared" si="8"/>
        <v>0</v>
      </c>
    </row>
    <row r="51" spans="1:9" ht="63.75" x14ac:dyDescent="0.25">
      <c r="A51" s="2">
        <v>45</v>
      </c>
      <c r="B51" s="2">
        <v>14</v>
      </c>
      <c r="C51" s="18" t="s">
        <v>18</v>
      </c>
      <c r="D51" s="2" t="s">
        <v>19</v>
      </c>
      <c r="E51" s="7">
        <v>0</v>
      </c>
      <c r="F51" s="8">
        <v>183</v>
      </c>
      <c r="G51" s="8">
        <v>0</v>
      </c>
      <c r="H51" s="9">
        <f t="shared" si="0"/>
        <v>183</v>
      </c>
      <c r="I51" s="10">
        <f t="shared" si="8"/>
        <v>0</v>
      </c>
    </row>
    <row r="52" spans="1:9" ht="102" x14ac:dyDescent="0.25">
      <c r="A52" s="2">
        <v>46</v>
      </c>
      <c r="B52" s="2">
        <v>15</v>
      </c>
      <c r="C52" s="18" t="s">
        <v>20</v>
      </c>
      <c r="D52" s="2" t="s">
        <v>19</v>
      </c>
      <c r="E52" s="7">
        <v>0</v>
      </c>
      <c r="F52" s="8">
        <v>60</v>
      </c>
      <c r="G52" s="8">
        <v>0</v>
      </c>
      <c r="H52" s="9">
        <f t="shared" si="0"/>
        <v>60</v>
      </c>
      <c r="I52" s="10">
        <f t="shared" si="8"/>
        <v>0</v>
      </c>
    </row>
    <row r="53" spans="1:9" ht="127.5" x14ac:dyDescent="0.25">
      <c r="A53" s="2">
        <v>47</v>
      </c>
      <c r="B53" s="2">
        <v>16</v>
      </c>
      <c r="C53" s="18" t="s">
        <v>21</v>
      </c>
      <c r="D53" s="2" t="s">
        <v>11</v>
      </c>
      <c r="E53" s="7">
        <v>0</v>
      </c>
      <c r="F53" s="8">
        <v>2</v>
      </c>
      <c r="G53" s="8">
        <v>50</v>
      </c>
      <c r="H53" s="9">
        <f t="shared" si="0"/>
        <v>52</v>
      </c>
      <c r="I53" s="10">
        <f t="shared" si="8"/>
        <v>0</v>
      </c>
    </row>
    <row r="54" spans="1:9" ht="89.25" x14ac:dyDescent="0.25">
      <c r="A54" s="2">
        <v>48</v>
      </c>
      <c r="B54" s="2">
        <v>17</v>
      </c>
      <c r="C54" s="18" t="s">
        <v>22</v>
      </c>
      <c r="D54" s="2" t="s">
        <v>19</v>
      </c>
      <c r="E54" s="7">
        <v>0</v>
      </c>
      <c r="F54" s="8">
        <v>5</v>
      </c>
      <c r="G54" s="8">
        <v>0</v>
      </c>
      <c r="H54" s="9">
        <f t="shared" si="0"/>
        <v>5</v>
      </c>
      <c r="I54" s="10">
        <f t="shared" si="8"/>
        <v>0</v>
      </c>
    </row>
    <row r="55" spans="1:9" ht="76.5" x14ac:dyDescent="0.25">
      <c r="A55" s="2">
        <v>49</v>
      </c>
      <c r="B55" s="2">
        <v>18</v>
      </c>
      <c r="C55" s="18" t="s">
        <v>23</v>
      </c>
      <c r="D55" s="2" t="s">
        <v>19</v>
      </c>
      <c r="E55" s="7">
        <v>0</v>
      </c>
      <c r="F55" s="8">
        <v>2</v>
      </c>
      <c r="G55" s="8">
        <v>130</v>
      </c>
      <c r="H55" s="9">
        <f t="shared" si="0"/>
        <v>132</v>
      </c>
      <c r="I55" s="10">
        <f t="shared" si="8"/>
        <v>0</v>
      </c>
    </row>
    <row r="56" spans="1:9" ht="51" x14ac:dyDescent="0.25">
      <c r="A56" s="2">
        <v>50</v>
      </c>
      <c r="B56" s="2">
        <v>19</v>
      </c>
      <c r="C56" s="18" t="s">
        <v>24</v>
      </c>
      <c r="D56" s="2" t="s">
        <v>19</v>
      </c>
      <c r="E56" s="7">
        <v>0</v>
      </c>
      <c r="F56" s="8">
        <v>41</v>
      </c>
      <c r="G56" s="8">
        <v>0</v>
      </c>
      <c r="H56" s="9">
        <f t="shared" si="0"/>
        <v>41</v>
      </c>
      <c r="I56" s="10">
        <f t="shared" si="8"/>
        <v>0</v>
      </c>
    </row>
    <row r="57" spans="1:9" ht="102" x14ac:dyDescent="0.25">
      <c r="A57" s="2">
        <v>51</v>
      </c>
      <c r="B57" s="2">
        <v>20</v>
      </c>
      <c r="C57" s="18" t="s">
        <v>25</v>
      </c>
      <c r="D57" s="2" t="s">
        <v>19</v>
      </c>
      <c r="E57" s="7">
        <v>0</v>
      </c>
      <c r="F57" s="8">
        <v>1</v>
      </c>
      <c r="G57" s="8">
        <v>0</v>
      </c>
      <c r="H57" s="9">
        <f t="shared" si="0"/>
        <v>1</v>
      </c>
      <c r="I57" s="10">
        <f t="shared" si="8"/>
        <v>0</v>
      </c>
    </row>
    <row r="58" spans="1:9" ht="51" x14ac:dyDescent="0.25">
      <c r="A58" s="2">
        <v>52</v>
      </c>
      <c r="B58" s="2">
        <v>21</v>
      </c>
      <c r="C58" s="18" t="s">
        <v>26</v>
      </c>
      <c r="D58" s="4" t="s">
        <v>19</v>
      </c>
      <c r="E58" s="7">
        <v>0</v>
      </c>
      <c r="F58" s="8">
        <v>7</v>
      </c>
      <c r="G58" s="8">
        <v>0</v>
      </c>
      <c r="H58" s="9">
        <f t="shared" si="0"/>
        <v>7</v>
      </c>
      <c r="I58" s="10">
        <f t="shared" si="8"/>
        <v>0</v>
      </c>
    </row>
    <row r="59" spans="1:9" ht="63.75" x14ac:dyDescent="0.25">
      <c r="A59" s="2">
        <v>53</v>
      </c>
      <c r="B59" s="2">
        <v>22</v>
      </c>
      <c r="C59" s="18" t="s">
        <v>27</v>
      </c>
      <c r="D59" s="2" t="s">
        <v>19</v>
      </c>
      <c r="E59" s="7">
        <v>0</v>
      </c>
      <c r="F59" s="8">
        <v>3</v>
      </c>
      <c r="G59" s="8">
        <v>2</v>
      </c>
      <c r="H59" s="9">
        <f t="shared" si="0"/>
        <v>5</v>
      </c>
      <c r="I59" s="10">
        <f t="shared" si="8"/>
        <v>0</v>
      </c>
    </row>
    <row r="60" spans="1:9" ht="102" x14ac:dyDescent="0.25">
      <c r="A60" s="2">
        <v>54</v>
      </c>
      <c r="B60" s="2">
        <v>23</v>
      </c>
      <c r="C60" s="19" t="s">
        <v>28</v>
      </c>
      <c r="D60" s="2" t="s">
        <v>19</v>
      </c>
      <c r="E60" s="7">
        <v>0</v>
      </c>
      <c r="F60" s="8">
        <v>4</v>
      </c>
      <c r="G60" s="8">
        <v>0</v>
      </c>
      <c r="H60" s="9">
        <f t="shared" si="0"/>
        <v>4</v>
      </c>
      <c r="I60" s="10">
        <f t="shared" si="8"/>
        <v>0</v>
      </c>
    </row>
    <row r="61" spans="1:9" ht="114.75" x14ac:dyDescent="0.25">
      <c r="A61" s="2">
        <v>55</v>
      </c>
      <c r="B61" s="2">
        <v>24</v>
      </c>
      <c r="C61" s="19" t="s">
        <v>105</v>
      </c>
      <c r="D61" s="2" t="s">
        <v>19</v>
      </c>
      <c r="E61" s="7">
        <v>0</v>
      </c>
      <c r="F61" s="8">
        <f>15*5</f>
        <v>75</v>
      </c>
      <c r="G61" s="8">
        <v>0</v>
      </c>
      <c r="H61" s="9">
        <f t="shared" si="0"/>
        <v>75</v>
      </c>
      <c r="I61" s="10">
        <f t="shared" si="8"/>
        <v>0</v>
      </c>
    </row>
    <row r="62" spans="1:9" ht="114.75" x14ac:dyDescent="0.25">
      <c r="A62" s="2">
        <v>56</v>
      </c>
      <c r="B62" s="2">
        <v>25</v>
      </c>
      <c r="C62" s="19" t="s">
        <v>106</v>
      </c>
      <c r="D62" s="2" t="s">
        <v>19</v>
      </c>
      <c r="E62" s="7">
        <v>0</v>
      </c>
      <c r="F62" s="8">
        <f>22*5</f>
        <v>110</v>
      </c>
      <c r="G62" s="8">
        <v>0</v>
      </c>
      <c r="H62" s="9">
        <f t="shared" si="0"/>
        <v>110</v>
      </c>
      <c r="I62" s="10">
        <f t="shared" si="8"/>
        <v>0</v>
      </c>
    </row>
    <row r="63" spans="1:9" ht="114.75" x14ac:dyDescent="0.25">
      <c r="A63" s="2">
        <v>57</v>
      </c>
      <c r="B63" s="2">
        <v>26</v>
      </c>
      <c r="C63" s="19" t="s">
        <v>107</v>
      </c>
      <c r="D63" s="2" t="s">
        <v>19</v>
      </c>
      <c r="E63" s="7">
        <v>0</v>
      </c>
      <c r="F63" s="8">
        <f>4*5</f>
        <v>20</v>
      </c>
      <c r="G63" s="8">
        <v>0</v>
      </c>
      <c r="H63" s="9">
        <f t="shared" si="0"/>
        <v>20</v>
      </c>
      <c r="I63" s="10">
        <f t="shared" si="8"/>
        <v>0</v>
      </c>
    </row>
    <row r="64" spans="1:9" ht="102" x14ac:dyDescent="0.25">
      <c r="A64" s="2">
        <v>58</v>
      </c>
      <c r="B64" s="2">
        <v>27</v>
      </c>
      <c r="C64" s="19" t="s">
        <v>108</v>
      </c>
      <c r="D64" s="2" t="s">
        <v>19</v>
      </c>
      <c r="E64" s="7">
        <v>0</v>
      </c>
      <c r="F64" s="8">
        <v>5</v>
      </c>
      <c r="G64" s="8">
        <v>0</v>
      </c>
      <c r="H64" s="9">
        <f t="shared" si="0"/>
        <v>5</v>
      </c>
      <c r="I64" s="10">
        <f t="shared" si="8"/>
        <v>0</v>
      </c>
    </row>
    <row r="65" spans="1:9" ht="102" x14ac:dyDescent="0.25">
      <c r="A65" s="2">
        <v>59</v>
      </c>
      <c r="B65" s="2">
        <v>28</v>
      </c>
      <c r="C65" s="19" t="s">
        <v>109</v>
      </c>
      <c r="D65" s="2" t="s">
        <v>19</v>
      </c>
      <c r="E65" s="7">
        <v>0</v>
      </c>
      <c r="F65" s="8">
        <v>5</v>
      </c>
      <c r="G65" s="8">
        <v>0</v>
      </c>
      <c r="H65" s="9">
        <f t="shared" si="0"/>
        <v>5</v>
      </c>
      <c r="I65" s="10">
        <f t="shared" si="8"/>
        <v>0</v>
      </c>
    </row>
    <row r="66" spans="1:9" ht="102" x14ac:dyDescent="0.25">
      <c r="A66" s="2">
        <v>60</v>
      </c>
      <c r="B66" s="2">
        <v>29</v>
      </c>
      <c r="C66" s="19" t="s">
        <v>110</v>
      </c>
      <c r="D66" s="2" t="s">
        <v>19</v>
      </c>
      <c r="E66" s="7">
        <v>0</v>
      </c>
      <c r="F66" s="8">
        <v>5</v>
      </c>
      <c r="G66" s="8">
        <v>0</v>
      </c>
      <c r="H66" s="9">
        <f t="shared" si="0"/>
        <v>5</v>
      </c>
      <c r="I66" s="10">
        <f t="shared" si="8"/>
        <v>0</v>
      </c>
    </row>
    <row r="67" spans="1:9" ht="102" x14ac:dyDescent="0.25">
      <c r="A67" s="2">
        <v>61</v>
      </c>
      <c r="B67" s="2">
        <v>30</v>
      </c>
      <c r="C67" s="19" t="s">
        <v>111</v>
      </c>
      <c r="D67" s="2" t="s">
        <v>19</v>
      </c>
      <c r="E67" s="7">
        <v>0</v>
      </c>
      <c r="F67" s="8">
        <v>5</v>
      </c>
      <c r="G67" s="8">
        <v>0</v>
      </c>
      <c r="H67" s="9">
        <f t="shared" si="0"/>
        <v>5</v>
      </c>
      <c r="I67" s="10">
        <f t="shared" si="8"/>
        <v>0</v>
      </c>
    </row>
    <row r="68" spans="1:9" ht="178.5" x14ac:dyDescent="0.25">
      <c r="A68" s="2">
        <v>62</v>
      </c>
      <c r="B68" s="2">
        <v>31</v>
      </c>
      <c r="C68" s="19" t="s">
        <v>112</v>
      </c>
      <c r="D68" s="2" t="s">
        <v>19</v>
      </c>
      <c r="E68" s="7">
        <v>0</v>
      </c>
      <c r="F68" s="8">
        <v>5</v>
      </c>
      <c r="G68" s="8">
        <v>5</v>
      </c>
      <c r="H68" s="9">
        <f t="shared" si="0"/>
        <v>10</v>
      </c>
      <c r="I68" s="10">
        <f t="shared" si="8"/>
        <v>0</v>
      </c>
    </row>
    <row r="69" spans="1:9" ht="89.25" x14ac:dyDescent="0.25">
      <c r="A69" s="2">
        <v>63</v>
      </c>
      <c r="B69" s="2">
        <v>32</v>
      </c>
      <c r="C69" s="19" t="s">
        <v>113</v>
      </c>
      <c r="D69" s="2" t="s">
        <v>19</v>
      </c>
      <c r="E69" s="7">
        <v>0</v>
      </c>
      <c r="F69" s="8">
        <v>5</v>
      </c>
      <c r="G69" s="8">
        <v>0</v>
      </c>
      <c r="H69" s="9">
        <f t="shared" si="0"/>
        <v>5</v>
      </c>
      <c r="I69" s="10">
        <f t="shared" si="8"/>
        <v>0</v>
      </c>
    </row>
    <row r="70" spans="1:9" ht="114.75" x14ac:dyDescent="0.25">
      <c r="A70" s="2">
        <v>64</v>
      </c>
      <c r="B70" s="2">
        <v>33</v>
      </c>
      <c r="C70" s="20" t="s">
        <v>114</v>
      </c>
      <c r="D70" s="3" t="s">
        <v>19</v>
      </c>
      <c r="E70" s="7">
        <v>0</v>
      </c>
      <c r="F70" s="8">
        <v>0</v>
      </c>
      <c r="G70" s="8">
        <v>270</v>
      </c>
      <c r="H70" s="9">
        <f t="shared" si="0"/>
        <v>270</v>
      </c>
      <c r="I70" s="10">
        <f t="shared" si="8"/>
        <v>0</v>
      </c>
    </row>
    <row r="71" spans="1:9" ht="114.75" x14ac:dyDescent="0.25">
      <c r="A71" s="2">
        <v>65</v>
      </c>
      <c r="B71" s="2">
        <v>34</v>
      </c>
      <c r="C71" s="20" t="s">
        <v>115</v>
      </c>
      <c r="D71" s="3" t="s">
        <v>29</v>
      </c>
      <c r="E71" s="7">
        <v>0</v>
      </c>
      <c r="F71" s="8">
        <v>464</v>
      </c>
      <c r="G71" s="8">
        <v>450</v>
      </c>
      <c r="H71" s="9">
        <f t="shared" ref="H71:H106" si="9">F71+G71</f>
        <v>914</v>
      </c>
      <c r="I71" s="10">
        <f t="shared" si="8"/>
        <v>0</v>
      </c>
    </row>
    <row r="72" spans="1:9" ht="191.25" x14ac:dyDescent="0.25">
      <c r="A72" s="2">
        <v>66</v>
      </c>
      <c r="B72" s="2">
        <v>35</v>
      </c>
      <c r="C72" s="20" t="s">
        <v>116</v>
      </c>
      <c r="D72" s="3" t="s">
        <v>19</v>
      </c>
      <c r="E72" s="7">
        <v>0</v>
      </c>
      <c r="F72" s="8">
        <v>300</v>
      </c>
      <c r="G72" s="8">
        <v>120</v>
      </c>
      <c r="H72" s="9">
        <f t="shared" si="9"/>
        <v>420</v>
      </c>
      <c r="I72" s="10">
        <f t="shared" si="8"/>
        <v>0</v>
      </c>
    </row>
    <row r="73" spans="1:9" ht="204" x14ac:dyDescent="0.25">
      <c r="A73" s="2">
        <v>67</v>
      </c>
      <c r="B73" s="2">
        <v>36</v>
      </c>
      <c r="C73" s="21" t="s">
        <v>117</v>
      </c>
      <c r="D73" s="3" t="s">
        <v>19</v>
      </c>
      <c r="E73" s="7">
        <v>0</v>
      </c>
      <c r="F73" s="8">
        <v>20</v>
      </c>
      <c r="G73" s="8">
        <v>5</v>
      </c>
      <c r="H73" s="9">
        <f t="shared" si="9"/>
        <v>25</v>
      </c>
      <c r="I73" s="10">
        <f t="shared" si="8"/>
        <v>0</v>
      </c>
    </row>
    <row r="74" spans="1:9" ht="140.25" x14ac:dyDescent="0.25">
      <c r="A74" s="2">
        <v>68</v>
      </c>
      <c r="B74" s="2">
        <v>37</v>
      </c>
      <c r="C74" s="20" t="s">
        <v>65</v>
      </c>
      <c r="D74" s="3" t="s">
        <v>19</v>
      </c>
      <c r="E74" s="7">
        <v>0</v>
      </c>
      <c r="F74" s="8">
        <v>0</v>
      </c>
      <c r="G74" s="8">
        <v>250</v>
      </c>
      <c r="H74" s="9">
        <f t="shared" si="9"/>
        <v>250</v>
      </c>
      <c r="I74" s="10">
        <f t="shared" si="8"/>
        <v>0</v>
      </c>
    </row>
    <row r="75" spans="1:9" ht="127.5" x14ac:dyDescent="0.25">
      <c r="A75" s="2">
        <v>69</v>
      </c>
      <c r="B75" s="2">
        <v>38</v>
      </c>
      <c r="C75" s="16" t="s">
        <v>58</v>
      </c>
      <c r="D75" s="3" t="s">
        <v>19</v>
      </c>
      <c r="E75" s="7">
        <v>0</v>
      </c>
      <c r="F75" s="8">
        <v>25</v>
      </c>
      <c r="G75" s="8">
        <v>5</v>
      </c>
      <c r="H75" s="9">
        <f t="shared" si="9"/>
        <v>30</v>
      </c>
      <c r="I75" s="10">
        <f t="shared" si="8"/>
        <v>0</v>
      </c>
    </row>
    <row r="76" spans="1:9" ht="76.5" x14ac:dyDescent="0.25">
      <c r="A76" s="2">
        <v>70</v>
      </c>
      <c r="B76" s="2">
        <v>39</v>
      </c>
      <c r="C76" s="16" t="s">
        <v>30</v>
      </c>
      <c r="D76" s="3" t="s">
        <v>19</v>
      </c>
      <c r="E76" s="7">
        <v>0</v>
      </c>
      <c r="F76" s="8">
        <v>30</v>
      </c>
      <c r="G76" s="8">
        <v>0</v>
      </c>
      <c r="H76" s="9">
        <f t="shared" si="9"/>
        <v>30</v>
      </c>
      <c r="I76" s="10">
        <f t="shared" si="8"/>
        <v>0</v>
      </c>
    </row>
    <row r="77" spans="1:9" ht="102" x14ac:dyDescent="0.25">
      <c r="A77" s="2">
        <v>71</v>
      </c>
      <c r="B77" s="2">
        <v>40</v>
      </c>
      <c r="C77" s="16" t="s">
        <v>31</v>
      </c>
      <c r="D77" s="3" t="s">
        <v>19</v>
      </c>
      <c r="E77" s="7">
        <v>0</v>
      </c>
      <c r="F77" s="8">
        <v>1</v>
      </c>
      <c r="G77" s="8">
        <v>50</v>
      </c>
      <c r="H77" s="9">
        <f t="shared" si="9"/>
        <v>51</v>
      </c>
      <c r="I77" s="10">
        <f t="shared" si="8"/>
        <v>0</v>
      </c>
    </row>
    <row r="78" spans="1:9" ht="102" x14ac:dyDescent="0.25">
      <c r="A78" s="2">
        <v>72</v>
      </c>
      <c r="B78" s="2">
        <v>41</v>
      </c>
      <c r="C78" s="16" t="s">
        <v>32</v>
      </c>
      <c r="D78" s="3" t="s">
        <v>19</v>
      </c>
      <c r="E78" s="7">
        <v>0</v>
      </c>
      <c r="F78" s="8">
        <v>1</v>
      </c>
      <c r="G78" s="8">
        <v>50</v>
      </c>
      <c r="H78" s="9">
        <f t="shared" si="9"/>
        <v>51</v>
      </c>
      <c r="I78" s="10">
        <f t="shared" si="8"/>
        <v>0</v>
      </c>
    </row>
    <row r="79" spans="1:9" ht="127.5" x14ac:dyDescent="0.25">
      <c r="A79" s="2">
        <v>73</v>
      </c>
      <c r="B79" s="2">
        <v>42</v>
      </c>
      <c r="C79" s="20" t="s">
        <v>66</v>
      </c>
      <c r="D79" s="3" t="s">
        <v>19</v>
      </c>
      <c r="E79" s="7">
        <v>0</v>
      </c>
      <c r="F79" s="8">
        <v>10</v>
      </c>
      <c r="G79" s="8">
        <v>0</v>
      </c>
      <c r="H79" s="9">
        <f t="shared" si="9"/>
        <v>10</v>
      </c>
      <c r="I79" s="10">
        <f t="shared" si="8"/>
        <v>0</v>
      </c>
    </row>
    <row r="80" spans="1:9" ht="114.75" x14ac:dyDescent="0.25">
      <c r="A80" s="2">
        <v>74</v>
      </c>
      <c r="B80" s="2">
        <v>43</v>
      </c>
      <c r="C80" s="20" t="s">
        <v>33</v>
      </c>
      <c r="D80" s="3" t="s">
        <v>19</v>
      </c>
      <c r="E80" s="7">
        <v>0</v>
      </c>
      <c r="F80" s="8">
        <v>2</v>
      </c>
      <c r="G80" s="8">
        <v>0</v>
      </c>
      <c r="H80" s="9">
        <f t="shared" si="9"/>
        <v>2</v>
      </c>
      <c r="I80" s="10">
        <f t="shared" si="8"/>
        <v>0</v>
      </c>
    </row>
    <row r="81" spans="1:9" x14ac:dyDescent="0.25">
      <c r="A81" s="46" t="s">
        <v>104</v>
      </c>
      <c r="B81" s="46"/>
      <c r="C81" s="46"/>
      <c r="D81" s="46"/>
      <c r="E81" s="46"/>
      <c r="F81" s="46"/>
      <c r="G81" s="46"/>
      <c r="H81" s="46"/>
      <c r="I81" s="46"/>
    </row>
    <row r="82" spans="1:9" x14ac:dyDescent="0.25">
      <c r="A82" s="2">
        <v>75</v>
      </c>
      <c r="B82" s="2">
        <v>1</v>
      </c>
      <c r="C82" s="18" t="s">
        <v>35</v>
      </c>
      <c r="D82" s="1" t="s">
        <v>19</v>
      </c>
      <c r="E82" s="7">
        <v>0</v>
      </c>
      <c r="F82" s="8">
        <v>30</v>
      </c>
      <c r="G82" s="8">
        <v>0</v>
      </c>
      <c r="H82" s="9">
        <f t="shared" si="9"/>
        <v>30</v>
      </c>
      <c r="I82" s="10">
        <f t="shared" si="8"/>
        <v>0</v>
      </c>
    </row>
    <row r="83" spans="1:9" x14ac:dyDescent="0.25">
      <c r="A83" s="2">
        <v>76</v>
      </c>
      <c r="B83" s="2">
        <v>2</v>
      </c>
      <c r="C83" s="18" t="s">
        <v>36</v>
      </c>
      <c r="D83" s="1" t="s">
        <v>19</v>
      </c>
      <c r="E83" s="7">
        <v>0</v>
      </c>
      <c r="F83" s="8">
        <v>15</v>
      </c>
      <c r="G83" s="8">
        <v>0</v>
      </c>
      <c r="H83" s="9">
        <f t="shared" si="9"/>
        <v>15</v>
      </c>
      <c r="I83" s="10">
        <f t="shared" si="8"/>
        <v>0</v>
      </c>
    </row>
    <row r="84" spans="1:9" x14ac:dyDescent="0.25">
      <c r="A84" s="2">
        <v>77</v>
      </c>
      <c r="B84" s="2">
        <v>3</v>
      </c>
      <c r="C84" s="18" t="s">
        <v>37</v>
      </c>
      <c r="D84" s="1" t="s">
        <v>19</v>
      </c>
      <c r="E84" s="7">
        <v>0</v>
      </c>
      <c r="F84" s="8">
        <v>10</v>
      </c>
      <c r="G84" s="8">
        <v>0</v>
      </c>
      <c r="H84" s="9">
        <f t="shared" si="9"/>
        <v>10</v>
      </c>
      <c r="I84" s="10">
        <f t="shared" si="8"/>
        <v>0</v>
      </c>
    </row>
    <row r="85" spans="1:9" x14ac:dyDescent="0.25">
      <c r="A85" s="2">
        <v>78</v>
      </c>
      <c r="B85" s="2">
        <v>4</v>
      </c>
      <c r="C85" s="18" t="s">
        <v>38</v>
      </c>
      <c r="D85" s="1" t="s">
        <v>34</v>
      </c>
      <c r="E85" s="7">
        <v>0</v>
      </c>
      <c r="F85" s="8">
        <v>200</v>
      </c>
      <c r="G85" s="8">
        <v>100</v>
      </c>
      <c r="H85" s="9">
        <f t="shared" si="9"/>
        <v>300</v>
      </c>
      <c r="I85" s="10">
        <f t="shared" si="8"/>
        <v>0</v>
      </c>
    </row>
    <row r="86" spans="1:9" ht="25.5" x14ac:dyDescent="0.25">
      <c r="A86" s="2">
        <v>79</v>
      </c>
      <c r="B86" s="2">
        <v>5</v>
      </c>
      <c r="C86" s="18" t="s">
        <v>59</v>
      </c>
      <c r="D86" s="1" t="s">
        <v>34</v>
      </c>
      <c r="E86" s="7">
        <v>0</v>
      </c>
      <c r="F86" s="8">
        <v>0</v>
      </c>
      <c r="G86" s="8">
        <v>300</v>
      </c>
      <c r="H86" s="9">
        <f t="shared" si="9"/>
        <v>300</v>
      </c>
      <c r="I86" s="10">
        <f t="shared" si="8"/>
        <v>0</v>
      </c>
    </row>
    <row r="87" spans="1:9" ht="25.5" x14ac:dyDescent="0.25">
      <c r="A87" s="2">
        <v>80</v>
      </c>
      <c r="B87" s="2">
        <v>6</v>
      </c>
      <c r="C87" s="18" t="s">
        <v>60</v>
      </c>
      <c r="D87" s="1" t="s">
        <v>34</v>
      </c>
      <c r="E87" s="7">
        <v>0</v>
      </c>
      <c r="F87" s="8">
        <v>300</v>
      </c>
      <c r="G87" s="8">
        <v>0</v>
      </c>
      <c r="H87" s="9">
        <f t="shared" si="9"/>
        <v>300</v>
      </c>
      <c r="I87" s="10">
        <f t="shared" si="8"/>
        <v>0</v>
      </c>
    </row>
    <row r="88" spans="1:9" x14ac:dyDescent="0.25">
      <c r="A88" s="2">
        <v>81</v>
      </c>
      <c r="B88" s="2">
        <v>7</v>
      </c>
      <c r="C88" s="18" t="s">
        <v>39</v>
      </c>
      <c r="D88" s="1" t="s">
        <v>34</v>
      </c>
      <c r="E88" s="7">
        <v>0</v>
      </c>
      <c r="F88" s="8">
        <v>75</v>
      </c>
      <c r="G88" s="8">
        <v>0</v>
      </c>
      <c r="H88" s="9">
        <f t="shared" si="9"/>
        <v>75</v>
      </c>
      <c r="I88" s="10">
        <f t="shared" si="8"/>
        <v>0</v>
      </c>
    </row>
    <row r="89" spans="1:9" x14ac:dyDescent="0.25">
      <c r="A89" s="2">
        <v>82</v>
      </c>
      <c r="B89" s="2">
        <v>8</v>
      </c>
      <c r="C89" s="18" t="s">
        <v>63</v>
      </c>
      <c r="D89" s="1" t="s">
        <v>19</v>
      </c>
      <c r="E89" s="7">
        <v>0</v>
      </c>
      <c r="F89" s="8">
        <v>3</v>
      </c>
      <c r="G89" s="8">
        <v>0</v>
      </c>
      <c r="H89" s="9">
        <f t="shared" si="9"/>
        <v>3</v>
      </c>
      <c r="I89" s="10">
        <f t="shared" si="8"/>
        <v>0</v>
      </c>
    </row>
    <row r="90" spans="1:9" x14ac:dyDescent="0.25">
      <c r="A90" s="2">
        <v>83</v>
      </c>
      <c r="B90" s="2">
        <v>9</v>
      </c>
      <c r="C90" s="18" t="s">
        <v>62</v>
      </c>
      <c r="D90" s="1" t="s">
        <v>19</v>
      </c>
      <c r="E90" s="7">
        <v>0</v>
      </c>
      <c r="F90" s="8">
        <v>3</v>
      </c>
      <c r="G90" s="8">
        <v>0</v>
      </c>
      <c r="H90" s="9">
        <f t="shared" si="9"/>
        <v>3</v>
      </c>
      <c r="I90" s="10">
        <f t="shared" si="8"/>
        <v>0</v>
      </c>
    </row>
    <row r="91" spans="1:9" x14ac:dyDescent="0.25">
      <c r="A91" s="2">
        <v>84</v>
      </c>
      <c r="B91" s="2">
        <v>10</v>
      </c>
      <c r="C91" s="18" t="s">
        <v>61</v>
      </c>
      <c r="D91" s="1" t="s">
        <v>19</v>
      </c>
      <c r="E91" s="7">
        <v>0</v>
      </c>
      <c r="F91" s="8">
        <v>3</v>
      </c>
      <c r="G91" s="8">
        <v>0</v>
      </c>
      <c r="H91" s="9">
        <f t="shared" si="9"/>
        <v>3</v>
      </c>
      <c r="I91" s="10">
        <f t="shared" si="8"/>
        <v>0</v>
      </c>
    </row>
    <row r="92" spans="1:9" x14ac:dyDescent="0.25">
      <c r="A92" s="2">
        <v>85</v>
      </c>
      <c r="B92" s="2">
        <v>11</v>
      </c>
      <c r="C92" s="18" t="s">
        <v>40</v>
      </c>
      <c r="D92" s="1" t="s">
        <v>19</v>
      </c>
      <c r="E92" s="7">
        <v>0</v>
      </c>
      <c r="F92" s="8">
        <v>2</v>
      </c>
      <c r="G92" s="8">
        <v>0</v>
      </c>
      <c r="H92" s="9">
        <f t="shared" si="9"/>
        <v>2</v>
      </c>
      <c r="I92" s="10">
        <f t="shared" si="8"/>
        <v>0</v>
      </c>
    </row>
    <row r="93" spans="1:9" x14ac:dyDescent="0.25">
      <c r="A93" s="2">
        <v>86</v>
      </c>
      <c r="B93" s="2">
        <v>12</v>
      </c>
      <c r="C93" s="18" t="s">
        <v>41</v>
      </c>
      <c r="D93" s="1" t="s">
        <v>19</v>
      </c>
      <c r="E93" s="7">
        <v>0</v>
      </c>
      <c r="F93" s="8">
        <v>2</v>
      </c>
      <c r="G93" s="8">
        <v>0</v>
      </c>
      <c r="H93" s="9">
        <f t="shared" si="9"/>
        <v>2</v>
      </c>
      <c r="I93" s="10">
        <f t="shared" si="8"/>
        <v>0</v>
      </c>
    </row>
    <row r="94" spans="1:9" x14ac:dyDescent="0.25">
      <c r="A94" s="2">
        <v>87</v>
      </c>
      <c r="B94" s="2">
        <v>13</v>
      </c>
      <c r="C94" s="18" t="s">
        <v>42</v>
      </c>
      <c r="D94" s="1" t="s">
        <v>19</v>
      </c>
      <c r="E94" s="7">
        <v>0</v>
      </c>
      <c r="F94" s="8">
        <v>5</v>
      </c>
      <c r="G94" s="8">
        <v>0</v>
      </c>
      <c r="H94" s="9">
        <f t="shared" si="9"/>
        <v>5</v>
      </c>
      <c r="I94" s="10">
        <f t="shared" si="8"/>
        <v>0</v>
      </c>
    </row>
    <row r="95" spans="1:9" ht="25.5" x14ac:dyDescent="0.25">
      <c r="A95" s="2">
        <v>88</v>
      </c>
      <c r="B95" s="2">
        <v>14</v>
      </c>
      <c r="C95" s="18" t="s">
        <v>43</v>
      </c>
      <c r="D95" s="1" t="s">
        <v>19</v>
      </c>
      <c r="E95" s="7">
        <v>0</v>
      </c>
      <c r="F95" s="8">
        <v>5</v>
      </c>
      <c r="G95" s="8">
        <v>0</v>
      </c>
      <c r="H95" s="9">
        <f t="shared" si="9"/>
        <v>5</v>
      </c>
      <c r="I95" s="10">
        <f t="shared" si="8"/>
        <v>0</v>
      </c>
    </row>
    <row r="96" spans="1:9" x14ac:dyDescent="0.25">
      <c r="A96" s="2">
        <v>89</v>
      </c>
      <c r="B96" s="2">
        <v>15</v>
      </c>
      <c r="C96" s="18" t="s">
        <v>44</v>
      </c>
      <c r="D96" s="1" t="s">
        <v>19</v>
      </c>
      <c r="E96" s="7">
        <v>0</v>
      </c>
      <c r="F96" s="8">
        <v>15</v>
      </c>
      <c r="G96" s="8">
        <v>0</v>
      </c>
      <c r="H96" s="9">
        <f t="shared" si="9"/>
        <v>15</v>
      </c>
      <c r="I96" s="10">
        <f t="shared" si="8"/>
        <v>0</v>
      </c>
    </row>
    <row r="97" spans="1:11" x14ac:dyDescent="0.25">
      <c r="A97" s="2">
        <v>90</v>
      </c>
      <c r="B97" s="2">
        <v>16</v>
      </c>
      <c r="C97" s="18" t="s">
        <v>45</v>
      </c>
      <c r="D97" s="1" t="s">
        <v>19</v>
      </c>
      <c r="E97" s="7">
        <v>0</v>
      </c>
      <c r="F97" s="8">
        <v>10</v>
      </c>
      <c r="G97" s="8">
        <v>0</v>
      </c>
      <c r="H97" s="9">
        <f t="shared" si="9"/>
        <v>10</v>
      </c>
      <c r="I97" s="10">
        <f t="shared" si="8"/>
        <v>0</v>
      </c>
    </row>
    <row r="98" spans="1:11" x14ac:dyDescent="0.25">
      <c r="A98" s="2">
        <v>91</v>
      </c>
      <c r="B98" s="2">
        <v>17</v>
      </c>
      <c r="C98" s="18" t="s">
        <v>46</v>
      </c>
      <c r="D98" s="1" t="s">
        <v>19</v>
      </c>
      <c r="E98" s="7">
        <v>0</v>
      </c>
      <c r="F98" s="8">
        <v>15</v>
      </c>
      <c r="G98" s="8">
        <v>0</v>
      </c>
      <c r="H98" s="9">
        <f t="shared" si="9"/>
        <v>15</v>
      </c>
      <c r="I98" s="10">
        <f t="shared" si="8"/>
        <v>0</v>
      </c>
    </row>
    <row r="99" spans="1:11" x14ac:dyDescent="0.25">
      <c r="A99" s="2">
        <v>92</v>
      </c>
      <c r="B99" s="2">
        <v>18</v>
      </c>
      <c r="C99" s="18" t="s">
        <v>47</v>
      </c>
      <c r="D99" s="1" t="s">
        <v>19</v>
      </c>
      <c r="E99" s="7">
        <v>0</v>
      </c>
      <c r="F99" s="8">
        <v>50</v>
      </c>
      <c r="G99" s="8">
        <v>0</v>
      </c>
      <c r="H99" s="9">
        <f t="shared" si="9"/>
        <v>50</v>
      </c>
      <c r="I99" s="10">
        <f t="shared" si="8"/>
        <v>0</v>
      </c>
    </row>
    <row r="100" spans="1:11" x14ac:dyDescent="0.25">
      <c r="A100" s="2">
        <v>93</v>
      </c>
      <c r="B100" s="2">
        <v>19</v>
      </c>
      <c r="C100" s="18" t="s">
        <v>48</v>
      </c>
      <c r="D100" s="1" t="s">
        <v>4</v>
      </c>
      <c r="E100" s="7">
        <v>0</v>
      </c>
      <c r="F100" s="8">
        <v>10</v>
      </c>
      <c r="G100" s="8">
        <v>0</v>
      </c>
      <c r="H100" s="9">
        <f t="shared" si="9"/>
        <v>10</v>
      </c>
      <c r="I100" s="10">
        <f t="shared" ref="I100:I106" si="10">E100*H100</f>
        <v>0</v>
      </c>
    </row>
    <row r="101" spans="1:11" x14ac:dyDescent="0.25">
      <c r="A101" s="2">
        <v>94</v>
      </c>
      <c r="B101" s="2">
        <v>20</v>
      </c>
      <c r="C101" s="18" t="s">
        <v>49</v>
      </c>
      <c r="D101" s="1" t="s">
        <v>19</v>
      </c>
      <c r="E101" s="7">
        <v>0</v>
      </c>
      <c r="F101" s="8">
        <v>50</v>
      </c>
      <c r="G101" s="8">
        <v>0</v>
      </c>
      <c r="H101" s="9">
        <f t="shared" si="9"/>
        <v>50</v>
      </c>
      <c r="I101" s="10">
        <f t="shared" si="10"/>
        <v>0</v>
      </c>
    </row>
    <row r="102" spans="1:11" ht="25.5" x14ac:dyDescent="0.25">
      <c r="A102" s="2">
        <v>95</v>
      </c>
      <c r="B102" s="2">
        <v>21</v>
      </c>
      <c r="C102" s="18" t="s">
        <v>50</v>
      </c>
      <c r="D102" s="1" t="s">
        <v>51</v>
      </c>
      <c r="E102" s="7">
        <v>0</v>
      </c>
      <c r="F102" s="8">
        <v>2</v>
      </c>
      <c r="G102" s="8">
        <v>0</v>
      </c>
      <c r="H102" s="9">
        <f t="shared" si="9"/>
        <v>2</v>
      </c>
      <c r="I102" s="10">
        <f>E102*H102</f>
        <v>0</v>
      </c>
    </row>
    <row r="103" spans="1:11" x14ac:dyDescent="0.25">
      <c r="A103" s="2">
        <v>96</v>
      </c>
      <c r="B103" s="2">
        <v>22</v>
      </c>
      <c r="C103" s="23" t="s">
        <v>52</v>
      </c>
      <c r="D103" s="1" t="s">
        <v>19</v>
      </c>
      <c r="E103" s="7">
        <v>0</v>
      </c>
      <c r="F103" s="8">
        <v>2</v>
      </c>
      <c r="G103" s="8">
        <v>0</v>
      </c>
      <c r="H103" s="9">
        <f t="shared" si="9"/>
        <v>2</v>
      </c>
      <c r="I103" s="10">
        <f t="shared" si="10"/>
        <v>0</v>
      </c>
    </row>
    <row r="104" spans="1:11" x14ac:dyDescent="0.25">
      <c r="A104" s="2">
        <v>97</v>
      </c>
      <c r="B104" s="2">
        <v>23</v>
      </c>
      <c r="C104" s="23" t="s">
        <v>53</v>
      </c>
      <c r="D104" s="1" t="s">
        <v>19</v>
      </c>
      <c r="E104" s="7">
        <v>0</v>
      </c>
      <c r="F104" s="8">
        <v>2</v>
      </c>
      <c r="G104" s="8">
        <v>0</v>
      </c>
      <c r="H104" s="9">
        <f t="shared" si="9"/>
        <v>2</v>
      </c>
      <c r="I104" s="10">
        <f t="shared" si="10"/>
        <v>0</v>
      </c>
    </row>
    <row r="105" spans="1:11" ht="25.5" x14ac:dyDescent="0.25">
      <c r="A105" s="2">
        <v>98</v>
      </c>
      <c r="B105" s="2">
        <v>24</v>
      </c>
      <c r="C105" s="23" t="s">
        <v>54</v>
      </c>
      <c r="D105" s="1" t="s">
        <v>19</v>
      </c>
      <c r="E105" s="7">
        <v>0</v>
      </c>
      <c r="F105" s="8">
        <v>1</v>
      </c>
      <c r="G105" s="8">
        <v>0</v>
      </c>
      <c r="H105" s="9">
        <f t="shared" si="9"/>
        <v>1</v>
      </c>
      <c r="I105" s="10">
        <f t="shared" si="10"/>
        <v>0</v>
      </c>
    </row>
    <row r="106" spans="1:11" ht="25.5" x14ac:dyDescent="0.25">
      <c r="A106" s="2">
        <v>99</v>
      </c>
      <c r="B106" s="2">
        <v>25</v>
      </c>
      <c r="C106" s="23" t="s">
        <v>55</v>
      </c>
      <c r="D106" s="1" t="s">
        <v>19</v>
      </c>
      <c r="E106" s="7">
        <v>0</v>
      </c>
      <c r="F106" s="8">
        <v>1</v>
      </c>
      <c r="G106" s="8">
        <v>0</v>
      </c>
      <c r="H106" s="9">
        <f t="shared" si="9"/>
        <v>1</v>
      </c>
      <c r="I106" s="10">
        <f t="shared" si="10"/>
        <v>0</v>
      </c>
    </row>
    <row r="107" spans="1:11" x14ac:dyDescent="0.25">
      <c r="A107" s="45" t="s">
        <v>67</v>
      </c>
      <c r="B107" s="45"/>
      <c r="C107" s="45"/>
      <c r="D107" s="45"/>
      <c r="E107" s="45"/>
      <c r="F107" s="45"/>
      <c r="G107" s="45"/>
      <c r="H107" s="45"/>
      <c r="I107" s="22">
        <f>SUM(I6:I106)</f>
        <v>0</v>
      </c>
    </row>
    <row r="110" spans="1:11" s="31" customFormat="1" x14ac:dyDescent="0.2">
      <c r="A110" s="24" t="s">
        <v>132</v>
      </c>
      <c r="B110" s="25"/>
      <c r="C110" s="25"/>
      <c r="D110" s="25"/>
      <c r="E110" s="26"/>
      <c r="F110" s="27"/>
      <c r="G110" s="28"/>
      <c r="H110" s="25"/>
      <c r="I110" s="25"/>
      <c r="J110" s="29"/>
      <c r="K110" s="30"/>
    </row>
    <row r="111" spans="1:11" s="31" customFormat="1" x14ac:dyDescent="0.2">
      <c r="A111" s="24"/>
      <c r="B111" s="25"/>
      <c r="C111" s="25"/>
      <c r="D111" s="25"/>
      <c r="E111" s="26"/>
      <c r="F111" s="27"/>
      <c r="G111" s="28"/>
      <c r="H111" s="25"/>
      <c r="I111" s="25"/>
      <c r="J111" s="29"/>
      <c r="K111" s="30"/>
    </row>
    <row r="112" spans="1:11" ht="13.5" customHeight="1" x14ac:dyDescent="0.25">
      <c r="A112" s="48" t="s">
        <v>129</v>
      </c>
      <c r="B112" s="48"/>
      <c r="C112" s="48"/>
      <c r="D112" s="48"/>
      <c r="E112" s="48"/>
      <c r="F112" s="48"/>
      <c r="G112" s="32"/>
      <c r="H112"/>
      <c r="I112"/>
      <c r="K112" s="33"/>
    </row>
    <row r="113" spans="1:11" ht="13.5" customHeight="1" x14ac:dyDescent="0.25">
      <c r="A113" s="32"/>
      <c r="B113" s="32"/>
      <c r="C113" s="32"/>
      <c r="D113" s="32"/>
      <c r="E113" s="32"/>
      <c r="F113" s="32"/>
      <c r="G113" s="32"/>
      <c r="H113"/>
      <c r="I113"/>
      <c r="K113" s="33"/>
    </row>
    <row r="114" spans="1:11" ht="78.75" customHeight="1" x14ac:dyDescent="0.25">
      <c r="A114" s="62" t="s">
        <v>133</v>
      </c>
      <c r="B114" s="63"/>
      <c r="C114" s="63"/>
      <c r="D114" s="63"/>
      <c r="E114" s="63"/>
      <c r="F114" s="63"/>
      <c r="G114" s="63"/>
      <c r="H114" s="63"/>
      <c r="I114" s="64"/>
      <c r="K114" s="33"/>
    </row>
    <row r="115" spans="1:11" ht="13.5" customHeight="1" x14ac:dyDescent="0.25">
      <c r="A115"/>
      <c r="B115" s="34"/>
      <c r="C115" s="34"/>
      <c r="D115" s="34"/>
      <c r="E115" s="34"/>
      <c r="F115" s="34"/>
      <c r="G115" s="34"/>
      <c r="H115"/>
      <c r="I115"/>
      <c r="K115" s="33"/>
    </row>
    <row r="116" spans="1:11" ht="13.5" customHeight="1" x14ac:dyDescent="0.25">
      <c r="A116" s="35" t="s">
        <v>120</v>
      </c>
      <c r="B116" s="36"/>
      <c r="C116" s="36"/>
      <c r="D116" s="36"/>
      <c r="E116" s="36"/>
      <c r="F116" s="36"/>
      <c r="G116" s="36"/>
      <c r="H116" s="36"/>
      <c r="I116" s="37"/>
      <c r="J116" s="13"/>
      <c r="K116" s="13"/>
    </row>
    <row r="117" spans="1:11" ht="13.5" customHeight="1" x14ac:dyDescent="0.25">
      <c r="A117" s="49" t="s">
        <v>121</v>
      </c>
      <c r="B117" s="50"/>
      <c r="C117" s="50"/>
      <c r="D117" s="50"/>
      <c r="E117" s="50"/>
      <c r="F117" s="50"/>
      <c r="G117" s="50"/>
      <c r="H117" s="50"/>
      <c r="I117" s="51"/>
      <c r="J117" s="38"/>
      <c r="K117" s="38"/>
    </row>
    <row r="118" spans="1:11" x14ac:dyDescent="0.25">
      <c r="A118" s="49"/>
      <c r="B118" s="50"/>
      <c r="C118" s="50"/>
      <c r="D118" s="50"/>
      <c r="E118" s="50"/>
      <c r="F118" s="50"/>
      <c r="G118" s="50"/>
      <c r="H118" s="50"/>
      <c r="I118" s="51"/>
      <c r="J118" s="39"/>
      <c r="K118" s="40"/>
    </row>
    <row r="119" spans="1:11" ht="13.5" customHeight="1" x14ac:dyDescent="0.25">
      <c r="A119" s="52" t="s">
        <v>130</v>
      </c>
      <c r="B119" s="53"/>
      <c r="C119" s="53"/>
      <c r="D119" s="53"/>
      <c r="E119" s="53"/>
      <c r="F119" s="53"/>
      <c r="G119" s="53"/>
      <c r="H119" s="53"/>
      <c r="I119" s="54"/>
      <c r="J119" s="38"/>
      <c r="K119" s="38"/>
    </row>
    <row r="120" spans="1:11" ht="13.5" customHeight="1" x14ac:dyDescent="0.25">
      <c r="A120" s="55"/>
      <c r="B120" s="56"/>
      <c r="C120" s="56"/>
      <c r="D120" s="56"/>
      <c r="E120" s="56"/>
      <c r="F120" s="56"/>
      <c r="G120" s="56"/>
      <c r="H120" s="56"/>
      <c r="I120" s="57"/>
      <c r="J120" s="13"/>
      <c r="K120" s="13"/>
    </row>
    <row r="121" spans="1:11" ht="13.5" customHeight="1" x14ac:dyDescent="0.25">
      <c r="A121" s="41"/>
      <c r="B121" s="41"/>
      <c r="C121" s="41"/>
      <c r="D121" s="41"/>
      <c r="E121" s="41"/>
      <c r="F121" s="41"/>
      <c r="G121" s="42"/>
      <c r="J121" s="13"/>
      <c r="K121" s="13"/>
    </row>
    <row r="122" spans="1:11" ht="13.5" customHeight="1" x14ac:dyDescent="0.25">
      <c r="A122" s="13" t="s">
        <v>122</v>
      </c>
      <c r="B122" s="13"/>
      <c r="C122" s="13"/>
      <c r="F122" s="13"/>
      <c r="G122" s="13"/>
      <c r="J122" s="13"/>
      <c r="K122" s="13"/>
    </row>
    <row r="123" spans="1:11" ht="13.5" customHeight="1" x14ac:dyDescent="0.25">
      <c r="A123" s="13"/>
      <c r="B123" s="13"/>
      <c r="C123" s="13"/>
      <c r="F123" s="13"/>
      <c r="G123" s="13"/>
      <c r="J123" s="13"/>
      <c r="K123" s="13"/>
    </row>
    <row r="124" spans="1:11" ht="13.5" customHeight="1" x14ac:dyDescent="0.25">
      <c r="A124" s="13" t="s">
        <v>123</v>
      </c>
      <c r="B124" s="13"/>
      <c r="C124" s="13"/>
      <c r="F124" s="13"/>
      <c r="G124" s="13"/>
      <c r="J124" s="13"/>
      <c r="K124" s="13"/>
    </row>
    <row r="125" spans="1:11" ht="13.5" customHeight="1" x14ac:dyDescent="0.25">
      <c r="A125" s="13"/>
      <c r="B125" s="13"/>
      <c r="C125" s="13"/>
      <c r="F125" s="13"/>
      <c r="G125" s="13"/>
      <c r="J125" s="13"/>
      <c r="K125" s="13"/>
    </row>
    <row r="126" spans="1:11" ht="13.5" customHeight="1" x14ac:dyDescent="0.25">
      <c r="A126" s="13" t="s">
        <v>124</v>
      </c>
      <c r="B126" s="13"/>
      <c r="C126" s="13"/>
      <c r="F126" s="13"/>
      <c r="G126" s="13"/>
      <c r="J126" s="13"/>
      <c r="K126" s="13"/>
    </row>
    <row r="127" spans="1:11" ht="13.5" customHeight="1" x14ac:dyDescent="0.25">
      <c r="A127" s="13"/>
      <c r="B127" s="13"/>
      <c r="C127" s="13"/>
      <c r="F127" s="13"/>
      <c r="G127" s="13"/>
      <c r="J127" s="13"/>
      <c r="K127" s="13"/>
    </row>
    <row r="128" spans="1:11" ht="13.5" customHeight="1" x14ac:dyDescent="0.25">
      <c r="A128" s="13" t="s">
        <v>125</v>
      </c>
      <c r="B128" s="13"/>
      <c r="C128" s="13"/>
      <c r="F128" s="13"/>
      <c r="G128" s="13"/>
      <c r="J128" s="13"/>
      <c r="K128" s="13"/>
    </row>
    <row r="129" spans="1:11" ht="13.5" customHeight="1" x14ac:dyDescent="0.2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</row>
    <row r="130" spans="1:11" ht="13.5" customHeight="1" x14ac:dyDescent="0.25">
      <c r="A130" s="13" t="s">
        <v>126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</row>
    <row r="131" spans="1:11" ht="13.5" customHeight="1" x14ac:dyDescent="0.2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</row>
    <row r="132" spans="1:11" ht="13.5" customHeight="1" x14ac:dyDescent="0.25">
      <c r="A132" s="13" t="s">
        <v>127</v>
      </c>
      <c r="B132" s="13"/>
      <c r="C132" s="13"/>
      <c r="F132" s="13"/>
      <c r="G132" s="13"/>
      <c r="J132" s="13"/>
      <c r="K132" s="13"/>
    </row>
    <row r="133" spans="1:11" ht="13.5" customHeight="1" x14ac:dyDescent="0.25">
      <c r="A133" s="13"/>
      <c r="B133" s="13"/>
      <c r="C133" s="13"/>
      <c r="F133" s="13"/>
      <c r="G133" s="13"/>
      <c r="J133" s="13"/>
      <c r="K133" s="13"/>
    </row>
    <row r="134" spans="1:11" s="39" customFormat="1" ht="12.75" x14ac:dyDescent="0.2">
      <c r="A134" s="13" t="s">
        <v>128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s="31" customFormat="1" ht="20.100000000000001" customHeight="1" x14ac:dyDescent="0.2">
      <c r="A135" s="25"/>
      <c r="B135" s="25"/>
      <c r="C135" s="25"/>
      <c r="D135" s="25"/>
      <c r="E135" s="26"/>
      <c r="F135" s="27"/>
      <c r="G135" s="28"/>
      <c r="H135" s="25"/>
      <c r="I135" s="25"/>
      <c r="J135" s="29"/>
      <c r="K135" s="30"/>
    </row>
    <row r="136" spans="1:11" s="31" customFormat="1" x14ac:dyDescent="0.2">
      <c r="A136" s="58" t="s">
        <v>131</v>
      </c>
      <c r="B136" s="59"/>
      <c r="C136" s="59"/>
      <c r="D136" s="59"/>
      <c r="E136" s="59"/>
      <c r="F136" s="59"/>
      <c r="G136" s="59"/>
      <c r="H136" s="59"/>
      <c r="I136" s="60"/>
      <c r="J136" s="29"/>
      <c r="K136" s="30"/>
    </row>
  </sheetData>
  <mergeCells count="11">
    <mergeCell ref="A112:F112"/>
    <mergeCell ref="A117:I118"/>
    <mergeCell ref="A119:I120"/>
    <mergeCell ref="A136:I136"/>
    <mergeCell ref="A4:I4"/>
    <mergeCell ref="A114:I114"/>
    <mergeCell ref="A1:I1"/>
    <mergeCell ref="A2:I2"/>
    <mergeCell ref="A107:H107"/>
    <mergeCell ref="A81:I81"/>
    <mergeCell ref="A37:I37"/>
  </mergeCells>
  <pageMargins left="0.39370078740157483" right="0.39370078740157483" top="1.1811023622047245" bottom="0.78740157480314965" header="0.31496062992125984" footer="0.31496062992125984"/>
  <pageSetup paperSize="9" scale="65" fitToHeight="0" orientation="portrait" r:id="rId1"/>
  <headerFooter>
    <oddHeader>&amp;R&amp;G</oddHeader>
    <oddFooter>&amp;C&amp;"Arial,Negrito itálico"&amp;10BHTRANS &amp;"Arial,Normal"- PE n.º 07/2021 - Anexo III - Modelo de Proposta Comercial - Página &amp;P de &amp;N&amp;R&amp;G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Modelo de Proposta Comercial</vt:lpstr>
      <vt:lpstr>'Modelo de Proposta Comercial'!Area_de_impressao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MADURO LEME DE SOUSA</dc:creator>
  <cp:lastModifiedBy>ANA PAULA HECKLER</cp:lastModifiedBy>
  <cp:lastPrinted>2021-04-14T18:39:57Z</cp:lastPrinted>
  <dcterms:created xsi:type="dcterms:W3CDTF">2019-12-17T17:58:42Z</dcterms:created>
  <dcterms:modified xsi:type="dcterms:W3CDTF">2021-04-19T19:53:43Z</dcterms:modified>
</cp:coreProperties>
</file>