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BHTRANS\Prepara Editais\PExx-2021 - Manutenção de Subestações\"/>
    </mc:Choice>
  </mc:AlternateContent>
  <xr:revisionPtr revIDLastSave="0" documentId="13_ncr:1_{31CD0E82-1F95-46DB-9F35-C549EF366ADE}" xr6:coauthVersionLast="45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nexo III A - Proposta" sheetId="1" r:id="rId1"/>
    <sheet name="Anexo III B - Composição de BDI" sheetId="4" r:id="rId2"/>
  </sheets>
  <externalReferences>
    <externalReference r:id="rId3"/>
  </externalReferences>
  <definedNames>
    <definedName name="Anx_VIB___Planilha_2__C9">'[1]Mão de Obra - Planilha 2'!$C$10</definedName>
    <definedName name="_xlnm.Print_Area" localSheetId="0">'Anexo III A - Proposta'!$A$1:$I$93</definedName>
    <definedName name="Excel_BuiltIn_Print_Area_2">NA()</definedName>
    <definedName name="Excel_BuiltIn_Print_Area_3">NA()</definedName>
    <definedName name="Excel_BuiltIn_Print_Titles_54">(#REF!,#REF!)</definedName>
    <definedName name="_xlnm.Print_Titles" localSheetId="0">'Anexo III A - Proposta'!$1:$4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4" l="1"/>
  <c r="D16" i="4" s="1"/>
  <c r="H11" i="1" l="1"/>
  <c r="H12" i="1"/>
  <c r="H10" i="1"/>
  <c r="H5" i="1"/>
  <c r="H6" i="1"/>
  <c r="H7" i="1"/>
  <c r="H8" i="1"/>
  <c r="H57" i="1" l="1"/>
  <c r="H58" i="1"/>
  <c r="H59" i="1"/>
  <c r="H60" i="1"/>
  <c r="H61" i="1"/>
  <c r="H62" i="1"/>
  <c r="H63" i="1"/>
  <c r="H64" i="1"/>
  <c r="H65" i="1"/>
  <c r="H66" i="1"/>
  <c r="H55" i="1"/>
  <c r="H56" i="1"/>
  <c r="I68" i="1" l="1"/>
  <c r="G18" i="1" l="1"/>
  <c r="I18" i="1" s="1"/>
  <c r="G26" i="1"/>
  <c r="I26" i="1" s="1"/>
  <c r="G34" i="1"/>
  <c r="I34" i="1" s="1"/>
  <c r="G42" i="1"/>
  <c r="I42" i="1" s="1"/>
  <c r="G50" i="1"/>
  <c r="I50" i="1" s="1"/>
  <c r="G58" i="1"/>
  <c r="I58" i="1" s="1"/>
  <c r="G66" i="1"/>
  <c r="I66" i="1" s="1"/>
  <c r="G19" i="1"/>
  <c r="I19" i="1" s="1"/>
  <c r="G27" i="1"/>
  <c r="I27" i="1" s="1"/>
  <c r="G35" i="1"/>
  <c r="I35" i="1" s="1"/>
  <c r="G43" i="1"/>
  <c r="I43" i="1" s="1"/>
  <c r="G51" i="1"/>
  <c r="I51" i="1" s="1"/>
  <c r="G59" i="1"/>
  <c r="I59" i="1" s="1"/>
  <c r="G14" i="1"/>
  <c r="I14" i="1" s="1"/>
  <c r="G20" i="1"/>
  <c r="I20" i="1" s="1"/>
  <c r="G28" i="1"/>
  <c r="I28" i="1" s="1"/>
  <c r="G36" i="1"/>
  <c r="I36" i="1" s="1"/>
  <c r="G44" i="1"/>
  <c r="I44" i="1" s="1"/>
  <c r="G52" i="1"/>
  <c r="I52" i="1" s="1"/>
  <c r="G60" i="1"/>
  <c r="I60" i="1" s="1"/>
  <c r="G25" i="1"/>
  <c r="I25" i="1" s="1"/>
  <c r="G49" i="1"/>
  <c r="I49" i="1" s="1"/>
  <c r="G65" i="1"/>
  <c r="I65" i="1" s="1"/>
  <c r="G21" i="1"/>
  <c r="I21" i="1" s="1"/>
  <c r="G29" i="1"/>
  <c r="I29" i="1" s="1"/>
  <c r="G37" i="1"/>
  <c r="I37" i="1" s="1"/>
  <c r="G45" i="1"/>
  <c r="I45" i="1" s="1"/>
  <c r="G53" i="1"/>
  <c r="I53" i="1" s="1"/>
  <c r="G61" i="1"/>
  <c r="I61" i="1" s="1"/>
  <c r="G30" i="1"/>
  <c r="I30" i="1" s="1"/>
  <c r="G46" i="1"/>
  <c r="I46" i="1" s="1"/>
  <c r="G62" i="1"/>
  <c r="I62" i="1" s="1"/>
  <c r="G23" i="1"/>
  <c r="I23" i="1" s="1"/>
  <c r="G31" i="1"/>
  <c r="I31" i="1" s="1"/>
  <c r="G47" i="1"/>
  <c r="I47" i="1" s="1"/>
  <c r="G55" i="1"/>
  <c r="I55" i="1" s="1"/>
  <c r="G16" i="1"/>
  <c r="I16" i="1" s="1"/>
  <c r="G32" i="1"/>
  <c r="I32" i="1" s="1"/>
  <c r="G40" i="1"/>
  <c r="I40" i="1" s="1"/>
  <c r="G56" i="1"/>
  <c r="I56" i="1" s="1"/>
  <c r="G41" i="1"/>
  <c r="I41" i="1" s="1"/>
  <c r="G22" i="1"/>
  <c r="I22" i="1" s="1"/>
  <c r="G38" i="1"/>
  <c r="I38" i="1" s="1"/>
  <c r="G54" i="1"/>
  <c r="I54" i="1" s="1"/>
  <c r="G15" i="1"/>
  <c r="I15" i="1" s="1"/>
  <c r="G39" i="1"/>
  <c r="I39" i="1" s="1"/>
  <c r="G63" i="1"/>
  <c r="I63" i="1" s="1"/>
  <c r="G24" i="1"/>
  <c r="I24" i="1" s="1"/>
  <c r="G48" i="1"/>
  <c r="I48" i="1" s="1"/>
  <c r="G64" i="1"/>
  <c r="I64" i="1" s="1"/>
  <c r="G17" i="1"/>
  <c r="I17" i="1" s="1"/>
  <c r="G33" i="1"/>
  <c r="I33" i="1" s="1"/>
  <c r="G57" i="1"/>
  <c r="I57" i="1" s="1"/>
  <c r="G12" i="1"/>
  <c r="I12" i="1" s="1"/>
  <c r="G5" i="1"/>
  <c r="I5" i="1" s="1"/>
  <c r="G10" i="1"/>
  <c r="I10" i="1" s="1"/>
  <c r="G7" i="1"/>
  <c r="I7" i="1" s="1"/>
  <c r="G11" i="1"/>
  <c r="I11" i="1" s="1"/>
  <c r="G8" i="1"/>
  <c r="I8" i="1" s="1"/>
  <c r="G6" i="1"/>
  <c r="I6" i="1" s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14" i="1"/>
  <c r="I67" i="1" l="1"/>
  <c r="I13" i="1"/>
  <c r="I9" i="1" l="1"/>
  <c r="I69" i="1" l="1"/>
</calcChain>
</file>

<file path=xl/sharedStrings.xml><?xml version="1.0" encoding="utf-8"?>
<sst xmlns="http://schemas.openxmlformats.org/spreadsheetml/2006/main" count="238" uniqueCount="181">
  <si>
    <t xml:space="preserve">OBJETO </t>
  </si>
  <si>
    <t>ITEM</t>
  </si>
  <si>
    <t>LOTE</t>
  </si>
  <si>
    <t>MODELO DE PROPOSTA COMERCIAL</t>
  </si>
  <si>
    <t>UN.</t>
  </si>
  <si>
    <t xml:space="preserve">PREÇO 
TOTAL                      </t>
  </si>
  <si>
    <t xml:space="preserve">QTD. </t>
  </si>
  <si>
    <t>SUBTOTAL 2 - SERVIÇOS ESPECIAIS</t>
  </si>
  <si>
    <t>ITENS ADMISSÍVEIS</t>
  </si>
  <si>
    <t>INTERVALOS ADMISSÍVEIS</t>
  </si>
  <si>
    <t>%</t>
  </si>
  <si>
    <t>Administração Central (AC)</t>
  </si>
  <si>
    <t>De 5,29% até 7,93%</t>
  </si>
  <si>
    <t>Seguro e Garantia (S+G)</t>
  </si>
  <si>
    <t>De 0,25% até 0,56%</t>
  </si>
  <si>
    <t xml:space="preserve">Risco (R) </t>
  </si>
  <si>
    <t>De 1,00% até 1,97%</t>
  </si>
  <si>
    <t>Despesas Financeiras (DF)</t>
  </si>
  <si>
    <t>De 1,01% até 1,11%</t>
  </si>
  <si>
    <t>Lucro (L)</t>
  </si>
  <si>
    <t>De 8,00% até 9,51%</t>
  </si>
  <si>
    <t>Tributos (T)</t>
  </si>
  <si>
    <t>COFINS</t>
  </si>
  <si>
    <t>-</t>
  </si>
  <si>
    <t>PIS</t>
  </si>
  <si>
    <t>ISS</t>
  </si>
  <si>
    <t>Total Tributos (T)</t>
  </si>
  <si>
    <t>De 5,65% até 8,65%</t>
  </si>
  <si>
    <t>INSS (E)</t>
  </si>
  <si>
    <t>De 0,00% ou 4,50%</t>
  </si>
  <si>
    <t>BDI TOTAL</t>
  </si>
  <si>
    <t>BDI = [(1+AC+S+R+G)*(1+DF)*(1+L)/(1-(T+E))-1]</t>
  </si>
  <si>
    <r>
      <rPr>
        <b/>
        <sz val="10"/>
        <rFont val="Arial"/>
        <family val="2"/>
      </rPr>
      <t xml:space="preserve">Referência: </t>
    </r>
    <r>
      <rPr>
        <sz val="10"/>
        <rFont val="Arial"/>
        <family val="2"/>
      </rPr>
      <t>Cálculo do BDI conforme Acórdão TCU 2622/2013.</t>
    </r>
  </si>
  <si>
    <t>PREÇO UNITÁRIO</t>
  </si>
  <si>
    <t xml:space="preserve">PREÇO  TOTAL C/ BDI                      </t>
  </si>
  <si>
    <t>Campo a preencher</t>
  </si>
  <si>
    <t>PREÇO GLOBAL (PARA 20 MESES)</t>
  </si>
  <si>
    <t>1.1</t>
  </si>
  <si>
    <t>SERVIÇO DE MANUTENÇÃO PREVENTIVA EM SUBESTAÇÃO - QUADRIMESTRAL - NÍVEL 1 - DIA ÚTIL</t>
  </si>
  <si>
    <t>UND</t>
  </si>
  <si>
    <t>1.2</t>
  </si>
  <si>
    <t>SERVIÇO DE MANUTENÇÃO PREVENTIVA EM SUBESTAÇÃO - ANUAL - NÍVEL 2 - SÁBADO E DOMINGO</t>
  </si>
  <si>
    <t>1.3</t>
  </si>
  <si>
    <t>SERVIÇO DE MANUTENÇÃO CORRETIVA EM SUBESTAÇÃO - ATENDIMENTO COM DURAÇÃO DE ATÉ 8 HORAS - DIA ÚTIL</t>
  </si>
  <si>
    <t>1.4</t>
  </si>
  <si>
    <t>SERVIÇO DE MANUTENÇÃO CORRETIVA EM SUBESTAÇÃO - ATENDIMENTO COM DURAÇÃO DE ATÉ 8 HORAS - SÁBADO, DOMINGO E FERIADO</t>
  </si>
  <si>
    <t>2.1</t>
  </si>
  <si>
    <t>ANÁLISE FÍSICO-QUÍMICA E CROMATOGRÁFICA DE AMOSTRA DE ÓLEO, CONFORME SUBITEM 6.2 DO TERMO DE REFERÊNCIA.</t>
  </si>
  <si>
    <t>2.2</t>
  </si>
  <si>
    <t>ELABORAÇÃO DE COORDENOGRAMA DE RELÉ DE PROTEÇÃO, CONFORME SUBITEM 6.3 DO TERMO DE REFERÊNCIA.</t>
  </si>
  <si>
    <t>2.3</t>
  </si>
  <si>
    <t>CAMINHÃO GUINDAUTO HIDRAULICO COM CESTO AÉREO, CAPACIDADE MAXIMA DE CARGA 3300 KG, MOMENTO MAXIMO DE CARGA 5,8 TM , ALCANCE MAXIMO HORIZONTAL  7,60 M .</t>
  </si>
  <si>
    <t>H</t>
  </si>
  <si>
    <t>3.1</t>
  </si>
  <si>
    <t>ELO FUSÍVEL 13,8 KV 8K, CONFORME NBR 7282.</t>
  </si>
  <si>
    <t>3.2</t>
  </si>
  <si>
    <t>ELO FUSÍVEL 13,8 KV 12K, CONFORME NBR 7282.</t>
  </si>
  <si>
    <t>3.3</t>
  </si>
  <si>
    <t xml:space="preserve">FUSÍVEL TIPO TP 15 KV IN 2 A, DIMENSÃO 27 X 195 MM, CONFORME IEC-60282 </t>
  </si>
  <si>
    <t>3.4</t>
  </si>
  <si>
    <t>FUSÍVEL DE MÉDIA TENSÃO HH 15 KV, U8, DIN 43625, IN 10A.</t>
  </si>
  <si>
    <t>3.5</t>
  </si>
  <si>
    <t>FUSÍVEL DE MÉDIA TENSÃO HH 15 KV, U8, DIN 43625, IN 25A.</t>
  </si>
  <si>
    <t>3.6</t>
  </si>
  <si>
    <t>FUSÍVEL DE MÉDIA TENSÃO HH 15 KV, U8, DIN 43625, IN 40A.</t>
  </si>
  <si>
    <t>3.7</t>
  </si>
  <si>
    <t>FUSÍVEL DE MÉDIA TENSÃO HH 15 KV, U8, DIN 43625, IN 63A.</t>
  </si>
  <si>
    <t>3.8</t>
  </si>
  <si>
    <t>PARA-RAIOS DE DISTRIBUIÇÃO DE ÓXIDO DE ZINCO POLIMÉRICO, 15 KV, 10 KA, INCLUSO ACESSÓRIOS, NBR 16050.</t>
  </si>
  <si>
    <t>3.9</t>
  </si>
  <si>
    <t>BORNE CONCÊNTRICO PARA VERGALHÃO DE COBRE Ø 3/8 - TIPO TERMINAL CENTRAL.</t>
  </si>
  <si>
    <t>3.10</t>
  </si>
  <si>
    <t>BORNE CONCÊNTRICO PARA VERGALHÃO DE COBRE Ø 3/8 - TIPO TERMINAL LATERAL.</t>
  </si>
  <si>
    <t>3.11</t>
  </si>
  <si>
    <t>BORNE CONCÊNTRICO PARA VERGALHÃO DE COBRE Ø 3/8 - TIPO TERMINAL ANGULAR.</t>
  </si>
  <si>
    <t>3.12</t>
  </si>
  <si>
    <t>BORNE CONCÊNTRICO PARA VERGALHÃO DE COBRE Ø 3/8 - TIPO DERIVAÇÃO T.</t>
  </si>
  <si>
    <t>3.13</t>
  </si>
  <si>
    <t>BORNE CONCÊNTRICO PARA VERGALHÃO DE COBRE Ø 3/8 - TIPO UNIÃO SIMPLES.</t>
  </si>
  <si>
    <t>3.14</t>
  </si>
  <si>
    <t>VERGALHÃO DE COBRE ELETROLÍTICO Ø 3/8".</t>
  </si>
  <si>
    <t>M</t>
  </si>
  <si>
    <t>3.15</t>
  </si>
  <si>
    <t>ISOLADOR PEDESTAL EM PORCELANA CLASSE 15KV COM PRENSA-FIO PARA VERGALHÕES DE COBRE REDONDO.</t>
  </si>
  <si>
    <t>3.16</t>
  </si>
  <si>
    <t>TRANSFORMADOR DE POTENCIAL PARA PROTEÇÃO EM EPÓXI 13.800 - 230/115V - 1000VA.</t>
  </si>
  <si>
    <t>3.17</t>
  </si>
  <si>
    <t>TRANSFORMADOR DE CORRENTE PARA PROTEÇÃO 15 KV, 10B100, NBR 6856, 100:5 OU INFERIOR.</t>
  </si>
  <si>
    <t>3.18</t>
  </si>
  <si>
    <t>TRANSFORMADOR DE CORRENTE TIPO JANELA, 600V, EXATIDÃO &lt; 1%, 1200:5</t>
  </si>
  <si>
    <t>3.19</t>
  </si>
  <si>
    <t>TRANSFORMADOR DE CORRENTE TIPO JANELA, 600V, EXATIDÃO &lt; 1%, 600:5</t>
  </si>
  <si>
    <t>3.20</t>
  </si>
  <si>
    <t>CABO DE COBRE FLEXÍVEL ISOLADO EPR/XLPE NBR 7286 0,6/1 KV - 35 MM².</t>
  </si>
  <si>
    <t>3.21</t>
  </si>
  <si>
    <t>CABO DE COBRE FLEXÍVEL ISOLADO EPR/XLPE NBR 7286 0,6/1 KV - 70 MM².</t>
  </si>
  <si>
    <t>3.22</t>
  </si>
  <si>
    <t>CABO DE COBRE FLEXÍVEL ISOLADO EPR/XLPE NBR 7286 0,6/1 KV - 95 MM².</t>
  </si>
  <si>
    <t>3.23</t>
  </si>
  <si>
    <t>CABO DE COBRE FLEXÍVEL ISOLADO EPR/XLPE NBR 7286 0,6/1 KV - 120 MM².</t>
  </si>
  <si>
    <t>3.24</t>
  </si>
  <si>
    <t>CABO DE COBRE FLEXÍVEL ISOLADO EPR/XLPE NBR 7286 0,6/1 KV - 150 MM².</t>
  </si>
  <si>
    <t>3.25</t>
  </si>
  <si>
    <t>CABO DE COBRE FLEXÍVEL ISOLADO EPR/XLPE NBR 7286 0,6/1 KV - 240 MM².</t>
  </si>
  <si>
    <t>3.26</t>
  </si>
  <si>
    <t>CABO DE COBRE ISOLADO EPR/XLPE NBR 6251, 8,7/15 KV - 25 MM².</t>
  </si>
  <si>
    <t>3.27</t>
  </si>
  <si>
    <t>CABO DE COBRE ISOLADO EPR/XLPE NBR 6251 8,7/15 KV - 35 MM².</t>
  </si>
  <si>
    <t>3.28</t>
  </si>
  <si>
    <t>CONDUTOR DE COBRE NU 50 MM² CONFORME NBR 6524.</t>
  </si>
  <si>
    <t>3.29</t>
  </si>
  <si>
    <t>CONDUTOR DE COBRE NU 70 MM² CONFORME NBR 6524</t>
  </si>
  <si>
    <t>3.30</t>
  </si>
  <si>
    <t>CONJUNTO DE TERMINAÇÃO CONTRÁTIL A FRIO PARA CABOS COM DIÂMETRO DE ISOLAÇÃO PRIMÁRIA / COBERTURA DE ATÉ 22/29 MM, TENSÃO 8,7/15 KV, PARA USO INTERNO OU EXTERNO, CONFORME NBR 9314/2006.</t>
  </si>
  <si>
    <t>3.31</t>
  </si>
  <si>
    <t>EMENDA CONTRÁTIL A FRIO, PARA CABOS AÉREOS OU SUBTERRÂNEO ISOLADOS E BLINDADOS COM DIÂMETRO DE ISOLAÇÃO PRIMÁRIA / COBERTURA DE ATÉ 25/36 MM, TENSÃO 8,7/15 KV, CONFORME NBR: 9314/2006.</t>
  </si>
  <si>
    <t>3.32</t>
  </si>
  <si>
    <t>LUVA DE EMENDA À COMPRESSÃO PARA CONDUTORES FLEXÍVEIS DE 70 A 240 MM², CONFORME NBR 5370.</t>
  </si>
  <si>
    <t>3.33</t>
  </si>
  <si>
    <t>TERMINAL À COMPRESSÃO PARA CONDUTORES FLEXÍVEIS DE 70 A 240 MM², CONFORME NBR 5370.</t>
  </si>
  <si>
    <t>3.34</t>
  </si>
  <si>
    <t>CRUZETA POLIMÉRICA 90X112X2400 PARA POSTE CONFORME NBR 15956:2011, INCLUSO ACESSÓRIOS.</t>
  </si>
  <si>
    <t>3.35</t>
  </si>
  <si>
    <t>FORNECIMENTO SUPRESSOR DE SURTO E TRANSIENTES - DPS 275V - 40 KA.</t>
  </si>
  <si>
    <t>3.36</t>
  </si>
  <si>
    <t xml:space="preserve">RELÉ DE PROTEÇÃO DE ARCO COM 10 SENSORES ÓPTICOS INCLUSOS + FONTE DE ALIMENTAÇÃO. REF. SCHNEIDER VAMP V121 </t>
  </si>
  <si>
    <t>3.37</t>
  </si>
  <si>
    <t>MULTIMEDIDOR DIGITAL MICROPROCESSADO PARA INSTALAÇÃO EM PORTA DE PAINEL PARA LEITURA FASE-FASE, FASE-NEUTRO E TRIFÁSICA, DE TENSÃO CA, FREQUÊNCIA, CORRENTE CA, POTÊNCIA ATIVA, REATIVA E APARENTE, FATOR DE POTÊNCIA, THD, DEMANDA ATIVA E REATIVA, ENERGIA ATIVA E REATIVA. REF. POLUS MULT-K OU SIMILAR.</t>
  </si>
  <si>
    <t>3.38</t>
  </si>
  <si>
    <t>BATERIA DE CHUMBO-ÁCIDO SELADA VRLA 12V, 5.1 AH, DIMENSÕES 6,8 X 8,3 X 10,5 CM (L X C X A) COM CONECTORES FASTON 187.</t>
  </si>
  <si>
    <t>3.39</t>
  </si>
  <si>
    <t>BATERIA DE CHUMBO-ÁCIDO SELADA VRLA 12V, 9 AH, DIMENSÕES 6,5 X 15,1 X 10 CM (L X C X A) COM CONECTORES FASTON 187.</t>
  </si>
  <si>
    <t>3.40</t>
  </si>
  <si>
    <t>NO-BREAK 1000 VA, TIPO INTERATIVO, ALIMENTAÇÃO 220/127V, SAÍDA 220/127V.</t>
  </si>
  <si>
    <t>3.41</t>
  </si>
  <si>
    <t>UNIDADE CAPACITIVA TRIFÁSICA 20 KVAR, 220/380V, 60 HZ, SÉRIE E, IC 10 KA, COM INTERRUPTOR DE SEGURANÇA CONTRA SOBRE PRESSÃO INTERNA E RESISTÊNCIA DE DESCARGA INCORPORADA, CONFORME NORMAS NBR 60831-1/2.</t>
  </si>
  <si>
    <t>3.42</t>
  </si>
  <si>
    <t>UNIDADE CAPACITIVA TRIFÁSICA 15 KVAR, 220/380V, 60 HZ, SÉRIE E, IC 10 KA, COM INTERRUPTOR DE SEGURANÇA CONTRA SOBRE PRESSÃO INTERNA E RESISTÊNCIA DE DESCARGA INCORPORADA, CONFORME NORMAS NBR 60831-1/2.</t>
  </si>
  <si>
    <t>3.43</t>
  </si>
  <si>
    <t>UNIDADE CAPACITIVA TRIFÁSICA 10 KVAR, 220/380V, 60 HZ, SÉRIE E, IC 10 KA, COM INTERRUPTOR DE SEGURANÇA CONTRA SOBRE PRESSÃO INTERNA E RESISTÊNCIA DE DESCARGA INCORPORADA, CONFORME NORMAS NBR 60831-1/2.</t>
  </si>
  <si>
    <t>3.44</t>
  </si>
  <si>
    <t>UNIDADE CAPACITIVA TRIFÁSICA 5 KVAR, 220/380V, 60 HZ, SÉRIE E, IC 10 KA, COM INTERRUPTOR DE SEGURANÇA CONTRA SOBRE PRESSÃO INTERNA E RESISTÊNCIA DE DESCARGA INCORPORADA, CONFORME NORMAS NBR 60831-1/2.</t>
  </si>
  <si>
    <t>3.45</t>
  </si>
  <si>
    <t>CONTROLADOR AUTOMÁTICO DE FATOR DE POTÊNCIA TRIFÁSICO DE 6 OU MAIS ESTÁGIOS, MEDIÇÃO FF OU FN DE 80 A 600 VAC, 5A, MICROPROCESSADO, ALIMENTAÇÃO 90-270 VCA, DISPLAY C/ MULTI MEDIÇÃO.</t>
  </si>
  <si>
    <t>3.46</t>
  </si>
  <si>
    <t>CONTATOR PARA MANOBRA DE CAPACITORES, 32 A (AC-6B), BOBINA 220V / 60 HZ, CONTATO 3 NA, AUXILIAR 1 NA, COM RESISTORES DE PRÉ-CARGA.</t>
  </si>
  <si>
    <t>3.47</t>
  </si>
  <si>
    <t>SINALEIRO PARA PAINEL ELÉTRICO DE COR VERDE OU VERMELHO, 220 V 60 HZ, FURAÇÃO 22 MM, IP54.</t>
  </si>
  <si>
    <t>3.48</t>
  </si>
  <si>
    <t>COMUTADOR PARA PAINEL ELÉTRICO TIPO KNOP, 3 ESTÁGIOS 45° COM 2NA CADA, FURAÇÃO 22 MM, IP54.</t>
  </si>
  <si>
    <t>3.49</t>
  </si>
  <si>
    <t>BOTÃO PULSADOR PARA PAINEL ELÉTRICO, 2 NA, IP54.</t>
  </si>
  <si>
    <t>3.50</t>
  </si>
  <si>
    <t>ÓLEO ISOLANTE DE BASE MINERAL NAFTÊNICA, TIPO A, PARA TRANSFORMADORES, DISJUNTORES E EQUIPAMENTOS DE MANOBRA DE QUALQUER CLASSE DE TENSÃO, ATENDENDO A RESOLUÇÃO ANP Nº 36/2008, IEC 60296 E ASTM D3487.</t>
  </si>
  <si>
    <t>L</t>
  </si>
  <si>
    <t>3.51</t>
  </si>
  <si>
    <t>TERMOSTATO ELETROMECÂNICO AJUSTÁVEL, RANGE DE TEMPERATURA 10-55°C, CONTATO NA, TENSÃO MÁX. 230V, CORRENTE MÍN. RESISTIVO 10A, INDUTIVO 2A, HISTERESE 7°C, BARRAMENTO DIN, REF. TASCO TLZ 530.</t>
  </si>
  <si>
    <t>3.52</t>
  </si>
  <si>
    <t>DISJUNTOR MOTOR TRIPOLAR 6,3-10A 480VCA.</t>
  </si>
  <si>
    <t>3.53</t>
  </si>
  <si>
    <t>TELA MOSQUITEIRA EM AÇO INOX 304.</t>
  </si>
  <si>
    <t>M²</t>
  </si>
  <si>
    <t>PREÇO UNTIÁRIO C/ BDI</t>
  </si>
  <si>
    <t>BDI</t>
  </si>
  <si>
    <t>SUBTOTAL 1 - SERVIÇOS DE ENGENHARIA</t>
  </si>
  <si>
    <t>Identificação da empresa Licitante: ___________________________</t>
  </si>
  <si>
    <t>CNPJ da Empresa LICITANTE: _________________________________________</t>
  </si>
  <si>
    <t>Telefone de contato da Empresa LICITANTE: _____________________________________</t>
  </si>
  <si>
    <t>E-mail de contato da Empresa LICITANTE: _____________________________________</t>
  </si>
  <si>
    <t>Identificação do(s) Representante(s) Legal(ais): ___________________________________</t>
  </si>
  <si>
    <t>Assinatura do(s) Representante(s) Legal(ais): _____________________________________</t>
  </si>
  <si>
    <t xml:space="preserve"> COMPOSIÇÃO DO BDI - DESONERADO
SERVIÇOS DE ELÉTRICA</t>
  </si>
  <si>
    <t>SUBTOTAL 3 - FORNECIMENTO DE MATERIAIS E EQUIPAMENTOS APLICADOS NOS SERVIÇOS</t>
  </si>
  <si>
    <t>ANEXO III A</t>
  </si>
  <si>
    <t>* Preço Global com BDI (para 20 meses) (por extenso): ______________________________________________________</t>
  </si>
  <si>
    <t>Declaramos:</t>
  </si>
  <si>
    <t>O licitante deverá preencher apenas as células destacadas de amarelo. Os preços com BDI e o percentual total do BDI serão inseridos automaticamente após o preenchimento da Planilha de Composição do BDI – Anexo III B.</t>
  </si>
  <si>
    <t>ANEXO III B</t>
  </si>
  <si>
    <t>2. conhecimento de todas as condições previstas para a prestação dos serviços referente ao objeto licitado no Pregão Eletrônico n.º 18/2021 e seus respectivos Anexos, e com elas concordamos.</t>
  </si>
  <si>
    <t xml:space="preserve">1. conhecimento das exigências para contratação dispostas no Capítulo 19 do Edital, incluindo a obrigatoriedade da comprovação do cadastro no SUCAF – Sistema Único de Cadastro de Fornecedores da Prefeitura Municipal de Belo Horizonte (alínea "c" do item 19.2).
</t>
  </si>
  <si>
    <t>* Prazo de validade da proposta: _________ dias (ver alínea "e" do item 14.1 do Edital).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</si>
</sst>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165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164" fontId="4" fillId="3" borderId="1" xfId="1" applyFont="1" applyFill="1" applyBorder="1" applyAlignment="1">
      <alignment horizontal="center" vertical="center"/>
    </xf>
    <xf numFmtId="164" fontId="4" fillId="4" borderId="7" xfId="1" applyFont="1" applyFill="1" applyBorder="1" applyAlignment="1">
      <alignment horizontal="center" vertical="center"/>
    </xf>
    <xf numFmtId="164" fontId="4" fillId="4" borderId="5" xfId="1" applyFont="1" applyFill="1" applyBorder="1" applyAlignment="1">
      <alignment horizontal="center" vertical="center"/>
    </xf>
    <xf numFmtId="0" fontId="7" fillId="0" borderId="0" xfId="3"/>
    <xf numFmtId="0" fontId="8" fillId="0" borderId="0" xfId="4"/>
    <xf numFmtId="0" fontId="10" fillId="0" borderId="0" xfId="5" applyFont="1" applyAlignment="1">
      <alignment horizontal="center" vertical="center" wrapText="1"/>
    </xf>
    <xf numFmtId="0" fontId="11" fillId="3" borderId="1" xfId="5" applyFont="1" applyFill="1" applyBorder="1" applyAlignment="1">
      <alignment horizontal="center" vertical="center"/>
    </xf>
    <xf numFmtId="10" fontId="11" fillId="3" borderId="1" xfId="6" applyNumberFormat="1" applyFont="1" applyFill="1" applyBorder="1" applyAlignment="1">
      <alignment horizontal="center" vertical="center"/>
    </xf>
    <xf numFmtId="0" fontId="1" fillId="0" borderId="1" xfId="5" applyFont="1" applyBorder="1" applyAlignment="1">
      <alignment horizontal="center" vertical="center"/>
    </xf>
    <xf numFmtId="10" fontId="1" fillId="0" borderId="1" xfId="7" applyNumberFormat="1" applyFont="1" applyFill="1" applyBorder="1" applyAlignment="1">
      <alignment horizontal="center" vertical="center"/>
    </xf>
    <xf numFmtId="0" fontId="11" fillId="3" borderId="2" xfId="5" applyFont="1" applyFill="1" applyBorder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1" fillId="0" borderId="0" xfId="5" applyFont="1" applyAlignment="1">
      <alignment horizontal="center" vertical="center"/>
    </xf>
    <xf numFmtId="10" fontId="11" fillId="0" borderId="0" xfId="7" applyNumberFormat="1" applyFont="1" applyFill="1" applyBorder="1" applyAlignment="1" applyProtection="1">
      <alignment vertical="center"/>
      <protection locked="0"/>
    </xf>
    <xf numFmtId="0" fontId="1" fillId="0" borderId="0" xfId="5" applyFont="1"/>
    <xf numFmtId="2" fontId="1" fillId="0" borderId="0" xfId="8" applyNumberFormat="1" applyFont="1" applyFill="1" applyBorder="1" applyProtection="1">
      <protection locked="0"/>
    </xf>
    <xf numFmtId="2" fontId="1" fillId="0" borderId="0" xfId="8" applyNumberFormat="1" applyFont="1" applyBorder="1" applyProtection="1">
      <protection locked="0"/>
    </xf>
    <xf numFmtId="0" fontId="11" fillId="0" borderId="0" xfId="5" applyFont="1" applyAlignment="1">
      <alignment horizontal="right"/>
    </xf>
    <xf numFmtId="2" fontId="11" fillId="0" borderId="0" xfId="8" applyNumberFormat="1" applyFont="1" applyFill="1" applyBorder="1" applyProtection="1">
      <protection locked="0"/>
    </xf>
    <xf numFmtId="2" fontId="11" fillId="0" borderId="0" xfId="8" applyNumberFormat="1" applyFont="1" applyBorder="1" applyProtection="1">
      <protection locked="0"/>
    </xf>
    <xf numFmtId="10" fontId="1" fillId="0" borderId="0" xfId="6" applyNumberFormat="1" applyFont="1" applyFill="1" applyBorder="1"/>
    <xf numFmtId="164" fontId="5" fillId="5" borderId="1" xfId="1" applyFont="1" applyFill="1" applyBorder="1" applyAlignment="1">
      <alignment horizontal="center" vertical="center"/>
    </xf>
    <xf numFmtId="10" fontId="1" fillId="5" borderId="1" xfId="7" applyNumberFormat="1" applyFont="1" applyFill="1" applyBorder="1" applyAlignment="1" applyProtection="1">
      <alignment vertical="center"/>
      <protection locked="0"/>
    </xf>
    <xf numFmtId="10" fontId="1" fillId="5" borderId="1" xfId="7" applyNumberFormat="1" applyFont="1" applyFill="1" applyBorder="1" applyAlignment="1">
      <alignment vertical="center"/>
    </xf>
    <xf numFmtId="0" fontId="1" fillId="5" borderId="1" xfId="5" applyFont="1" applyFill="1" applyBorder="1"/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0" fontId="13" fillId="0" borderId="0" xfId="0" applyFont="1"/>
    <xf numFmtId="10" fontId="4" fillId="4" borderId="7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49" fontId="1" fillId="6" borderId="0" xfId="4" applyNumberFormat="1" applyFont="1" applyFill="1" applyAlignment="1">
      <alignment vertical="top"/>
    </xf>
    <xf numFmtId="0" fontId="1" fillId="0" borderId="0" xfId="0" applyFont="1"/>
    <xf numFmtId="0" fontId="15" fillId="0" borderId="0" xfId="4" applyFont="1"/>
    <xf numFmtId="10" fontId="11" fillId="3" borderId="1" xfId="7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10" fontId="1" fillId="0" borderId="1" xfId="7" applyNumberFormat="1" applyFont="1" applyFill="1" applyBorder="1" applyAlignment="1" applyProtection="1">
      <alignment vertical="center"/>
      <protection locked="0"/>
    </xf>
    <xf numFmtId="10" fontId="1" fillId="5" borderId="1" xfId="7" applyNumberFormat="1" applyFont="1" applyFill="1" applyBorder="1" applyAlignment="1">
      <alignment horizontal="right" vertical="center"/>
    </xf>
    <xf numFmtId="0" fontId="16" fillId="0" borderId="8" xfId="9" applyFont="1" applyBorder="1"/>
    <xf numFmtId="0" fontId="16" fillId="0" borderId="9" xfId="9" applyFont="1" applyBorder="1"/>
    <xf numFmtId="0" fontId="16" fillId="0" borderId="10" xfId="9" applyFont="1" applyBorder="1"/>
    <xf numFmtId="0" fontId="16" fillId="0" borderId="0" xfId="9" applyFont="1"/>
    <xf numFmtId="0" fontId="1" fillId="0" borderId="0" xfId="9"/>
    <xf numFmtId="0" fontId="16" fillId="0" borderId="0" xfId="9" applyFont="1" applyAlignment="1">
      <alignment vertical="center" wrapText="1"/>
    </xf>
    <xf numFmtId="0" fontId="1" fillId="0" borderId="0" xfId="9" applyAlignment="1">
      <alignment vertical="center" wrapText="1"/>
    </xf>
    <xf numFmtId="0" fontId="1" fillId="0" borderId="0" xfId="9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6" fillId="0" borderId="11" xfId="9" applyFont="1" applyBorder="1" applyAlignment="1">
      <alignment horizontal="justify" vertical="distributed" wrapText="1"/>
    </xf>
    <xf numFmtId="0" fontId="16" fillId="0" borderId="0" xfId="9" applyFont="1" applyBorder="1" applyAlignment="1">
      <alignment horizontal="justify" vertical="distributed" wrapText="1"/>
    </xf>
    <xf numFmtId="0" fontId="16" fillId="0" borderId="12" xfId="9" applyFont="1" applyBorder="1" applyAlignment="1">
      <alignment horizontal="justify" vertical="distributed" wrapText="1"/>
    </xf>
    <xf numFmtId="0" fontId="1" fillId="0" borderId="11" xfId="9" applyBorder="1" applyAlignment="1">
      <alignment horizontal="justify" vertical="distributed" wrapText="1"/>
    </xf>
    <xf numFmtId="0" fontId="1" fillId="0" borderId="0" xfId="9" applyBorder="1" applyAlignment="1">
      <alignment horizontal="justify" vertical="distributed" wrapText="1"/>
    </xf>
    <xf numFmtId="0" fontId="1" fillId="0" borderId="12" xfId="9" applyBorder="1" applyAlignment="1">
      <alignment horizontal="justify" vertical="distributed" wrapText="1"/>
    </xf>
    <xf numFmtId="0" fontId="1" fillId="0" borderId="13" xfId="9" applyBorder="1" applyAlignment="1">
      <alignment horizontal="justify" vertical="distributed" wrapText="1"/>
    </xf>
    <xf numFmtId="0" fontId="1" fillId="0" borderId="14" xfId="9" applyBorder="1" applyAlignment="1">
      <alignment horizontal="justify" vertical="distributed" wrapText="1"/>
    </xf>
    <xf numFmtId="0" fontId="1" fillId="0" borderId="15" xfId="9" applyBorder="1" applyAlignment="1">
      <alignment horizontal="justify" vertical="distributed" wrapText="1"/>
    </xf>
    <xf numFmtId="0" fontId="14" fillId="0" borderId="0" xfId="3" applyFont="1" applyAlignment="1">
      <alignment horizontal="center"/>
    </xf>
    <xf numFmtId="0" fontId="11" fillId="0" borderId="0" xfId="5" applyFont="1" applyAlignment="1">
      <alignment horizontal="right"/>
    </xf>
    <xf numFmtId="0" fontId="1" fillId="0" borderId="2" xfId="5" applyFont="1" applyBorder="1" applyAlignment="1">
      <alignment horizontal="left" vertical="center"/>
    </xf>
    <xf numFmtId="0" fontId="1" fillId="0" borderId="4" xfId="5" applyFont="1" applyBorder="1" applyAlignment="1">
      <alignment horizontal="left" vertical="center"/>
    </xf>
    <xf numFmtId="0" fontId="1" fillId="0" borderId="0" xfId="5" applyFont="1" applyAlignment="1">
      <alignment horizontal="justify" vertical="center" wrapText="1"/>
    </xf>
    <xf numFmtId="0" fontId="1" fillId="0" borderId="5" xfId="5" applyFont="1" applyBorder="1" applyAlignment="1">
      <alignment horizontal="left" vertical="center"/>
    </xf>
    <xf numFmtId="0" fontId="1" fillId="0" borderId="6" xfId="5" applyFont="1" applyBorder="1" applyAlignment="1">
      <alignment horizontal="left" vertical="center"/>
    </xf>
    <xf numFmtId="0" fontId="1" fillId="0" borderId="7" xfId="5" applyFont="1" applyBorder="1" applyAlignment="1">
      <alignment horizontal="left" vertical="center"/>
    </xf>
    <xf numFmtId="0" fontId="1" fillId="3" borderId="1" xfId="5" applyFont="1" applyFill="1" applyBorder="1" applyAlignment="1">
      <alignment horizontal="center" vertical="center"/>
    </xf>
    <xf numFmtId="0" fontId="10" fillId="0" borderId="0" xfId="5" applyFont="1" applyAlignment="1">
      <alignment horizontal="center" vertical="center" wrapText="1"/>
    </xf>
    <xf numFmtId="0" fontId="11" fillId="3" borderId="2" xfId="5" applyFont="1" applyFill="1" applyBorder="1" applyAlignment="1">
      <alignment horizontal="center" vertical="center"/>
    </xf>
    <xf numFmtId="0" fontId="11" fillId="3" borderId="4" xfId="5" applyFont="1" applyFill="1" applyBorder="1" applyAlignment="1">
      <alignment horizontal="center" vertical="center"/>
    </xf>
  </cellXfs>
  <cellStyles count="10">
    <cellStyle name="Moeda" xfId="1" builtinId="4"/>
    <cellStyle name="Normal" xfId="0" builtinId="0"/>
    <cellStyle name="Normal 15" xfId="5" xr:uid="{00000000-0005-0000-0000-000002000000}"/>
    <cellStyle name="Normal 2" xfId="4" xr:uid="{00000000-0005-0000-0000-000003000000}"/>
    <cellStyle name="Normal 3" xfId="9" xr:uid="{6608A3BF-45EF-4C10-9D1B-04693B5E9D50}"/>
    <cellStyle name="Normal 4" xfId="3" xr:uid="{00000000-0005-0000-0000-000004000000}"/>
    <cellStyle name="Porcentagem" xfId="2" builtinId="5"/>
    <cellStyle name="Porcentagem 3" xfId="7" xr:uid="{00000000-0005-0000-0000-000006000000}"/>
    <cellStyle name="Porcentagem 5" xfId="8" xr:uid="{00000000-0005-0000-0000-000007000000}"/>
    <cellStyle name="Vírgula 3 2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t001262/Downloads/Anexo%20III%20-%20Modelo%20de%20Proposta%20Comer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e Instruções"/>
      <sheetName val="Itens de Manutenção A, B, C, D"/>
      <sheetName val="Composição de BDI"/>
      <sheetName val="Mão de Obra - Planilha 1 - E"/>
      <sheetName val="Mão de Obra - Planilha 2"/>
      <sheetName val="Mão de Obra - Planilha 3"/>
      <sheetName val="Mão de Obra - Planilha 4"/>
      <sheetName val="Mão de Obra - Planilha 5"/>
      <sheetName val="Mão de Obra - Planilha 6"/>
      <sheetName val="Mão de Obra - Planilha 7"/>
      <sheetName val="Mão de Obra - Planilha 8"/>
    </sheetNames>
    <sheetDataSet>
      <sheetData sheetId="0" refreshError="1"/>
      <sheetData sheetId="1">
        <row r="323">
          <cell r="H323">
            <v>0</v>
          </cell>
        </row>
      </sheetData>
      <sheetData sheetId="2"/>
      <sheetData sheetId="3">
        <row r="28">
          <cell r="C28">
            <v>0</v>
          </cell>
        </row>
      </sheetData>
      <sheetData sheetId="4">
        <row r="10">
          <cell r="C10" t="str">
            <v>03- Oficial de Manutenção de Edificações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3"/>
  <sheetViews>
    <sheetView showGridLines="0" topLeftCell="A73" zoomScale="90" zoomScaleNormal="90" zoomScaleSheetLayoutView="100" workbookViewId="0">
      <selection activeCell="A93" sqref="A93:I93"/>
    </sheetView>
  </sheetViews>
  <sheetFormatPr defaultRowHeight="15" x14ac:dyDescent="0.25"/>
  <cols>
    <col min="1" max="1" width="6.28515625" customWidth="1"/>
    <col min="2" max="2" width="6.140625" customWidth="1"/>
    <col min="3" max="3" width="69.28515625" style="8" customWidth="1"/>
    <col min="4" max="4" width="6.7109375" customWidth="1"/>
    <col min="5" max="5" width="6.42578125" customWidth="1"/>
    <col min="6" max="7" width="13" customWidth="1"/>
    <col min="8" max="8" width="15" customWidth="1"/>
    <col min="9" max="9" width="13.5703125" customWidth="1"/>
  </cols>
  <sheetData>
    <row r="1" spans="1:9" s="38" customFormat="1" ht="15.75" x14ac:dyDescent="0.25">
      <c r="A1" s="56" t="s">
        <v>173</v>
      </c>
      <c r="B1" s="56"/>
      <c r="C1" s="56"/>
      <c r="D1" s="56"/>
      <c r="E1" s="56"/>
      <c r="F1" s="56"/>
      <c r="G1" s="56"/>
      <c r="H1" s="56"/>
      <c r="I1" s="56"/>
    </row>
    <row r="2" spans="1:9" ht="15.75" x14ac:dyDescent="0.25">
      <c r="A2" s="57" t="s">
        <v>3</v>
      </c>
      <c r="B2" s="57"/>
      <c r="C2" s="57"/>
      <c r="D2" s="57"/>
      <c r="E2" s="57"/>
      <c r="F2" s="57"/>
      <c r="G2" s="57"/>
      <c r="H2" s="57"/>
      <c r="I2" s="57"/>
    </row>
    <row r="4" spans="1:9" ht="38.25" x14ac:dyDescent="0.25">
      <c r="A4" s="7" t="s">
        <v>2</v>
      </c>
      <c r="B4" s="3" t="s">
        <v>1</v>
      </c>
      <c r="C4" s="4" t="s">
        <v>0</v>
      </c>
      <c r="D4" s="4" t="s">
        <v>4</v>
      </c>
      <c r="E4" s="4" t="s">
        <v>6</v>
      </c>
      <c r="F4" s="4" t="s">
        <v>33</v>
      </c>
      <c r="G4" s="4" t="s">
        <v>162</v>
      </c>
      <c r="H4" s="4" t="s">
        <v>5</v>
      </c>
      <c r="I4" s="4" t="s">
        <v>34</v>
      </c>
    </row>
    <row r="5" spans="1:9" ht="25.5" x14ac:dyDescent="0.25">
      <c r="A5" s="59">
        <v>1</v>
      </c>
      <c r="B5" s="6" t="s">
        <v>37</v>
      </c>
      <c r="C5" s="40" t="s">
        <v>38</v>
      </c>
      <c r="D5" s="6" t="s">
        <v>39</v>
      </c>
      <c r="E5" s="6">
        <v>20</v>
      </c>
      <c r="F5" s="31">
        <v>0</v>
      </c>
      <c r="G5" s="37">
        <f>ROUND((F5*(1+$I$68)),2)</f>
        <v>0</v>
      </c>
      <c r="H5" s="5">
        <f t="shared" ref="H5:H54" si="0">E5*F5</f>
        <v>0</v>
      </c>
      <c r="I5" s="5">
        <f>G5*E5</f>
        <v>0</v>
      </c>
    </row>
    <row r="6" spans="1:9" ht="25.5" x14ac:dyDescent="0.25">
      <c r="A6" s="60"/>
      <c r="B6" s="6" t="s">
        <v>40</v>
      </c>
      <c r="C6" s="40" t="s">
        <v>41</v>
      </c>
      <c r="D6" s="6" t="s">
        <v>39</v>
      </c>
      <c r="E6" s="6">
        <v>8</v>
      </c>
      <c r="F6" s="31">
        <v>0</v>
      </c>
      <c r="G6" s="37">
        <f t="shared" ref="G6:G66" si="1">ROUND((F6*(1+$I$68)),2)</f>
        <v>0</v>
      </c>
      <c r="H6" s="5">
        <f t="shared" si="0"/>
        <v>0</v>
      </c>
      <c r="I6" s="5">
        <f t="shared" ref="I6:I66" si="2">G6*E6</f>
        <v>0</v>
      </c>
    </row>
    <row r="7" spans="1:9" ht="25.5" x14ac:dyDescent="0.25">
      <c r="A7" s="60"/>
      <c r="B7" s="6" t="s">
        <v>42</v>
      </c>
      <c r="C7" s="40" t="s">
        <v>43</v>
      </c>
      <c r="D7" s="6" t="s">
        <v>39</v>
      </c>
      <c r="E7" s="6">
        <v>14</v>
      </c>
      <c r="F7" s="31">
        <v>0</v>
      </c>
      <c r="G7" s="37">
        <f t="shared" si="1"/>
        <v>0</v>
      </c>
      <c r="H7" s="5">
        <f t="shared" si="0"/>
        <v>0</v>
      </c>
      <c r="I7" s="5">
        <f t="shared" si="2"/>
        <v>0</v>
      </c>
    </row>
    <row r="8" spans="1:9" ht="38.25" x14ac:dyDescent="0.25">
      <c r="A8" s="60"/>
      <c r="B8" s="6" t="s">
        <v>44</v>
      </c>
      <c r="C8" s="40" t="s">
        <v>45</v>
      </c>
      <c r="D8" s="6" t="s">
        <v>39</v>
      </c>
      <c r="E8" s="6">
        <v>6</v>
      </c>
      <c r="F8" s="31">
        <v>0</v>
      </c>
      <c r="G8" s="37">
        <f t="shared" si="1"/>
        <v>0</v>
      </c>
      <c r="H8" s="5">
        <f t="shared" si="0"/>
        <v>0</v>
      </c>
      <c r="I8" s="5">
        <f t="shared" si="2"/>
        <v>0</v>
      </c>
    </row>
    <row r="9" spans="1:9" x14ac:dyDescent="0.25">
      <c r="A9" s="60"/>
      <c r="B9" s="62" t="s">
        <v>164</v>
      </c>
      <c r="C9" s="63"/>
      <c r="D9" s="63"/>
      <c r="E9" s="63"/>
      <c r="F9" s="63"/>
      <c r="G9" s="63"/>
      <c r="H9" s="63"/>
      <c r="I9" s="12">
        <f>SUM(I5:I8)</f>
        <v>0</v>
      </c>
    </row>
    <row r="10" spans="1:9" ht="25.5" x14ac:dyDescent="0.25">
      <c r="A10" s="60"/>
      <c r="B10" s="6" t="s">
        <v>46</v>
      </c>
      <c r="C10" s="40" t="s">
        <v>47</v>
      </c>
      <c r="D10" s="6" t="s">
        <v>39</v>
      </c>
      <c r="E10" s="6">
        <v>6</v>
      </c>
      <c r="F10" s="31">
        <v>0</v>
      </c>
      <c r="G10" s="37">
        <f t="shared" si="1"/>
        <v>0</v>
      </c>
      <c r="H10" s="5">
        <f t="shared" si="0"/>
        <v>0</v>
      </c>
      <c r="I10" s="5">
        <f t="shared" si="2"/>
        <v>0</v>
      </c>
    </row>
    <row r="11" spans="1:9" ht="25.5" x14ac:dyDescent="0.25">
      <c r="A11" s="60"/>
      <c r="B11" s="6" t="s">
        <v>48</v>
      </c>
      <c r="C11" s="40" t="s">
        <v>49</v>
      </c>
      <c r="D11" s="6" t="s">
        <v>39</v>
      </c>
      <c r="E11" s="6">
        <v>3</v>
      </c>
      <c r="F11" s="31">
        <v>0</v>
      </c>
      <c r="G11" s="37">
        <f t="shared" si="1"/>
        <v>0</v>
      </c>
      <c r="H11" s="5">
        <f t="shared" si="0"/>
        <v>0</v>
      </c>
      <c r="I11" s="5">
        <f t="shared" si="2"/>
        <v>0</v>
      </c>
    </row>
    <row r="12" spans="1:9" ht="38.25" x14ac:dyDescent="0.25">
      <c r="A12" s="60"/>
      <c r="B12" s="6" t="s">
        <v>50</v>
      </c>
      <c r="C12" s="40" t="s">
        <v>51</v>
      </c>
      <c r="D12" s="6" t="s">
        <v>52</v>
      </c>
      <c r="E12" s="6">
        <v>16</v>
      </c>
      <c r="F12" s="31">
        <v>0</v>
      </c>
      <c r="G12" s="37">
        <f t="shared" si="1"/>
        <v>0</v>
      </c>
      <c r="H12" s="5">
        <f t="shared" si="0"/>
        <v>0</v>
      </c>
      <c r="I12" s="5">
        <f t="shared" si="2"/>
        <v>0</v>
      </c>
    </row>
    <row r="13" spans="1:9" x14ac:dyDescent="0.25">
      <c r="A13" s="60"/>
      <c r="B13" s="62" t="s">
        <v>7</v>
      </c>
      <c r="C13" s="63"/>
      <c r="D13" s="63"/>
      <c r="E13" s="63"/>
      <c r="F13" s="63"/>
      <c r="G13" s="63"/>
      <c r="H13" s="63"/>
      <c r="I13" s="12">
        <f>SUM(I10:I12)</f>
        <v>0</v>
      </c>
    </row>
    <row r="14" spans="1:9" x14ac:dyDescent="0.25">
      <c r="A14" s="60"/>
      <c r="B14" s="6" t="s">
        <v>53</v>
      </c>
      <c r="C14" s="40" t="s">
        <v>54</v>
      </c>
      <c r="D14" s="6" t="s">
        <v>39</v>
      </c>
      <c r="E14" s="6">
        <v>1</v>
      </c>
      <c r="F14" s="31">
        <v>0</v>
      </c>
      <c r="G14" s="37">
        <f t="shared" si="1"/>
        <v>0</v>
      </c>
      <c r="H14" s="5">
        <f t="shared" si="0"/>
        <v>0</v>
      </c>
      <c r="I14" s="5">
        <f t="shared" si="2"/>
        <v>0</v>
      </c>
    </row>
    <row r="15" spans="1:9" x14ac:dyDescent="0.25">
      <c r="A15" s="60"/>
      <c r="B15" s="6" t="s">
        <v>55</v>
      </c>
      <c r="C15" s="40" t="s">
        <v>56</v>
      </c>
      <c r="D15" s="6" t="s">
        <v>39</v>
      </c>
      <c r="E15" s="6">
        <v>1</v>
      </c>
      <c r="F15" s="31">
        <v>0</v>
      </c>
      <c r="G15" s="37">
        <f t="shared" si="1"/>
        <v>0</v>
      </c>
      <c r="H15" s="5">
        <f t="shared" si="0"/>
        <v>0</v>
      </c>
      <c r="I15" s="5">
        <f t="shared" si="2"/>
        <v>0</v>
      </c>
    </row>
    <row r="16" spans="1:9" ht="24.75" customHeight="1" x14ac:dyDescent="0.25">
      <c r="A16" s="60"/>
      <c r="B16" s="6" t="s">
        <v>57</v>
      </c>
      <c r="C16" s="40" t="s">
        <v>58</v>
      </c>
      <c r="D16" s="6" t="s">
        <v>39</v>
      </c>
      <c r="E16" s="6">
        <v>1</v>
      </c>
      <c r="F16" s="31">
        <v>0</v>
      </c>
      <c r="G16" s="37">
        <f t="shared" si="1"/>
        <v>0</v>
      </c>
      <c r="H16" s="5">
        <f t="shared" si="0"/>
        <v>0</v>
      </c>
      <c r="I16" s="5">
        <f t="shared" si="2"/>
        <v>0</v>
      </c>
    </row>
    <row r="17" spans="1:9" x14ac:dyDescent="0.25">
      <c r="A17" s="60"/>
      <c r="B17" s="6" t="s">
        <v>59</v>
      </c>
      <c r="C17" s="40" t="s">
        <v>60</v>
      </c>
      <c r="D17" s="6" t="s">
        <v>39</v>
      </c>
      <c r="E17" s="6">
        <v>1</v>
      </c>
      <c r="F17" s="31">
        <v>0</v>
      </c>
      <c r="G17" s="37">
        <f t="shared" si="1"/>
        <v>0</v>
      </c>
      <c r="H17" s="5">
        <f t="shared" si="0"/>
        <v>0</v>
      </c>
      <c r="I17" s="5">
        <f t="shared" si="2"/>
        <v>0</v>
      </c>
    </row>
    <row r="18" spans="1:9" x14ac:dyDescent="0.25">
      <c r="A18" s="60"/>
      <c r="B18" s="6" t="s">
        <v>61</v>
      </c>
      <c r="C18" s="40" t="s">
        <v>62</v>
      </c>
      <c r="D18" s="6" t="s">
        <v>39</v>
      </c>
      <c r="E18" s="6">
        <v>1</v>
      </c>
      <c r="F18" s="31">
        <v>0</v>
      </c>
      <c r="G18" s="37">
        <f t="shared" si="1"/>
        <v>0</v>
      </c>
      <c r="H18" s="5">
        <f t="shared" si="0"/>
        <v>0</v>
      </c>
      <c r="I18" s="5">
        <f t="shared" si="2"/>
        <v>0</v>
      </c>
    </row>
    <row r="19" spans="1:9" x14ac:dyDescent="0.25">
      <c r="A19" s="60"/>
      <c r="B19" s="6" t="s">
        <v>63</v>
      </c>
      <c r="C19" s="40" t="s">
        <v>64</v>
      </c>
      <c r="D19" s="6" t="s">
        <v>39</v>
      </c>
      <c r="E19" s="6">
        <v>1</v>
      </c>
      <c r="F19" s="31">
        <v>0</v>
      </c>
      <c r="G19" s="37">
        <f t="shared" si="1"/>
        <v>0</v>
      </c>
      <c r="H19" s="5">
        <f t="shared" si="0"/>
        <v>0</v>
      </c>
      <c r="I19" s="5">
        <f t="shared" si="2"/>
        <v>0</v>
      </c>
    </row>
    <row r="20" spans="1:9" x14ac:dyDescent="0.25">
      <c r="A20" s="60"/>
      <c r="B20" s="6" t="s">
        <v>65</v>
      </c>
      <c r="C20" s="40" t="s">
        <v>66</v>
      </c>
      <c r="D20" s="6" t="s">
        <v>39</v>
      </c>
      <c r="E20" s="6">
        <v>1</v>
      </c>
      <c r="F20" s="31">
        <v>0</v>
      </c>
      <c r="G20" s="37">
        <f t="shared" si="1"/>
        <v>0</v>
      </c>
      <c r="H20" s="5">
        <f t="shared" si="0"/>
        <v>0</v>
      </c>
      <c r="I20" s="5">
        <f t="shared" si="2"/>
        <v>0</v>
      </c>
    </row>
    <row r="21" spans="1:9" ht="25.5" x14ac:dyDescent="0.25">
      <c r="A21" s="60"/>
      <c r="B21" s="6" t="s">
        <v>67</v>
      </c>
      <c r="C21" s="40" t="s">
        <v>68</v>
      </c>
      <c r="D21" s="6" t="s">
        <v>39</v>
      </c>
      <c r="E21" s="6">
        <v>1</v>
      </c>
      <c r="F21" s="31">
        <v>0</v>
      </c>
      <c r="G21" s="37">
        <f t="shared" si="1"/>
        <v>0</v>
      </c>
      <c r="H21" s="5">
        <f t="shared" si="0"/>
        <v>0</v>
      </c>
      <c r="I21" s="5">
        <f t="shared" si="2"/>
        <v>0</v>
      </c>
    </row>
    <row r="22" spans="1:9" ht="25.5" x14ac:dyDescent="0.25">
      <c r="A22" s="60"/>
      <c r="B22" s="6" t="s">
        <v>69</v>
      </c>
      <c r="C22" s="40" t="s">
        <v>70</v>
      </c>
      <c r="D22" s="6" t="s">
        <v>39</v>
      </c>
      <c r="E22" s="6">
        <v>1</v>
      </c>
      <c r="F22" s="31">
        <v>0</v>
      </c>
      <c r="G22" s="37">
        <f t="shared" si="1"/>
        <v>0</v>
      </c>
      <c r="H22" s="5">
        <f t="shared" si="0"/>
        <v>0</v>
      </c>
      <c r="I22" s="5">
        <f t="shared" si="2"/>
        <v>0</v>
      </c>
    </row>
    <row r="23" spans="1:9" ht="25.5" x14ac:dyDescent="0.25">
      <c r="A23" s="60"/>
      <c r="B23" s="6" t="s">
        <v>71</v>
      </c>
      <c r="C23" s="40" t="s">
        <v>72</v>
      </c>
      <c r="D23" s="6" t="s">
        <v>39</v>
      </c>
      <c r="E23" s="6">
        <v>1</v>
      </c>
      <c r="F23" s="31">
        <v>0</v>
      </c>
      <c r="G23" s="37">
        <f t="shared" si="1"/>
        <v>0</v>
      </c>
      <c r="H23" s="5">
        <f t="shared" si="0"/>
        <v>0</v>
      </c>
      <c r="I23" s="5">
        <f t="shared" si="2"/>
        <v>0</v>
      </c>
    </row>
    <row r="24" spans="1:9" ht="25.5" x14ac:dyDescent="0.25">
      <c r="A24" s="60"/>
      <c r="B24" s="6" t="s">
        <v>73</v>
      </c>
      <c r="C24" s="40" t="s">
        <v>74</v>
      </c>
      <c r="D24" s="6" t="s">
        <v>39</v>
      </c>
      <c r="E24" s="6">
        <v>1</v>
      </c>
      <c r="F24" s="31">
        <v>0</v>
      </c>
      <c r="G24" s="37">
        <f t="shared" si="1"/>
        <v>0</v>
      </c>
      <c r="H24" s="5">
        <f t="shared" si="0"/>
        <v>0</v>
      </c>
      <c r="I24" s="5">
        <f t="shared" si="2"/>
        <v>0</v>
      </c>
    </row>
    <row r="25" spans="1:9" ht="25.5" x14ac:dyDescent="0.25">
      <c r="A25" s="60"/>
      <c r="B25" s="6" t="s">
        <v>75</v>
      </c>
      <c r="C25" s="40" t="s">
        <v>76</v>
      </c>
      <c r="D25" s="6" t="s">
        <v>39</v>
      </c>
      <c r="E25" s="6">
        <v>1</v>
      </c>
      <c r="F25" s="31">
        <v>0</v>
      </c>
      <c r="G25" s="37">
        <f t="shared" si="1"/>
        <v>0</v>
      </c>
      <c r="H25" s="5">
        <f t="shared" si="0"/>
        <v>0</v>
      </c>
      <c r="I25" s="5">
        <f t="shared" si="2"/>
        <v>0</v>
      </c>
    </row>
    <row r="26" spans="1:9" ht="25.5" x14ac:dyDescent="0.25">
      <c r="A26" s="60"/>
      <c r="B26" s="6" t="s">
        <v>77</v>
      </c>
      <c r="C26" s="40" t="s">
        <v>78</v>
      </c>
      <c r="D26" s="6" t="s">
        <v>39</v>
      </c>
      <c r="E26" s="6">
        <v>1</v>
      </c>
      <c r="F26" s="31">
        <v>0</v>
      </c>
      <c r="G26" s="37">
        <f t="shared" si="1"/>
        <v>0</v>
      </c>
      <c r="H26" s="5">
        <f t="shared" si="0"/>
        <v>0</v>
      </c>
      <c r="I26" s="5">
        <f t="shared" si="2"/>
        <v>0</v>
      </c>
    </row>
    <row r="27" spans="1:9" x14ac:dyDescent="0.25">
      <c r="A27" s="60"/>
      <c r="B27" s="6" t="s">
        <v>79</v>
      </c>
      <c r="C27" s="40" t="s">
        <v>80</v>
      </c>
      <c r="D27" s="6" t="s">
        <v>81</v>
      </c>
      <c r="E27" s="6">
        <v>1</v>
      </c>
      <c r="F27" s="31">
        <v>0</v>
      </c>
      <c r="G27" s="37">
        <f t="shared" si="1"/>
        <v>0</v>
      </c>
      <c r="H27" s="5">
        <f t="shared" si="0"/>
        <v>0</v>
      </c>
      <c r="I27" s="5">
        <f t="shared" si="2"/>
        <v>0</v>
      </c>
    </row>
    <row r="28" spans="1:9" ht="25.5" x14ac:dyDescent="0.25">
      <c r="A28" s="60"/>
      <c r="B28" s="6" t="s">
        <v>82</v>
      </c>
      <c r="C28" s="40" t="s">
        <v>83</v>
      </c>
      <c r="D28" s="6" t="s">
        <v>39</v>
      </c>
      <c r="E28" s="6">
        <v>1</v>
      </c>
      <c r="F28" s="31">
        <v>0</v>
      </c>
      <c r="G28" s="37">
        <f t="shared" si="1"/>
        <v>0</v>
      </c>
      <c r="H28" s="5">
        <f t="shared" si="0"/>
        <v>0</v>
      </c>
      <c r="I28" s="5">
        <f t="shared" si="2"/>
        <v>0</v>
      </c>
    </row>
    <row r="29" spans="1:9" ht="25.5" x14ac:dyDescent="0.25">
      <c r="A29" s="60"/>
      <c r="B29" s="6" t="s">
        <v>84</v>
      </c>
      <c r="C29" s="40" t="s">
        <v>85</v>
      </c>
      <c r="D29" s="6" t="s">
        <v>39</v>
      </c>
      <c r="E29" s="6">
        <v>1</v>
      </c>
      <c r="F29" s="31">
        <v>0</v>
      </c>
      <c r="G29" s="37">
        <f t="shared" si="1"/>
        <v>0</v>
      </c>
      <c r="H29" s="5">
        <f t="shared" si="0"/>
        <v>0</v>
      </c>
      <c r="I29" s="5">
        <f t="shared" si="2"/>
        <v>0</v>
      </c>
    </row>
    <row r="30" spans="1:9" ht="25.5" x14ac:dyDescent="0.25">
      <c r="A30" s="60"/>
      <c r="B30" s="6" t="s">
        <v>86</v>
      </c>
      <c r="C30" s="40" t="s">
        <v>87</v>
      </c>
      <c r="D30" s="6" t="s">
        <v>39</v>
      </c>
      <c r="E30" s="6">
        <v>1</v>
      </c>
      <c r="F30" s="31">
        <v>0</v>
      </c>
      <c r="G30" s="37">
        <f t="shared" si="1"/>
        <v>0</v>
      </c>
      <c r="H30" s="5">
        <f t="shared" si="0"/>
        <v>0</v>
      </c>
      <c r="I30" s="5">
        <f t="shared" si="2"/>
        <v>0</v>
      </c>
    </row>
    <row r="31" spans="1:9" ht="25.5" x14ac:dyDescent="0.25">
      <c r="A31" s="60"/>
      <c r="B31" s="6" t="s">
        <v>88</v>
      </c>
      <c r="C31" s="40" t="s">
        <v>89</v>
      </c>
      <c r="D31" s="6" t="s">
        <v>39</v>
      </c>
      <c r="E31" s="6">
        <v>1</v>
      </c>
      <c r="F31" s="31">
        <v>0</v>
      </c>
      <c r="G31" s="37">
        <f t="shared" si="1"/>
        <v>0</v>
      </c>
      <c r="H31" s="5">
        <f t="shared" si="0"/>
        <v>0</v>
      </c>
      <c r="I31" s="5">
        <f t="shared" si="2"/>
        <v>0</v>
      </c>
    </row>
    <row r="32" spans="1:9" ht="25.5" x14ac:dyDescent="0.25">
      <c r="A32" s="60"/>
      <c r="B32" s="6" t="s">
        <v>90</v>
      </c>
      <c r="C32" s="40" t="s">
        <v>91</v>
      </c>
      <c r="D32" s="6" t="s">
        <v>39</v>
      </c>
      <c r="E32" s="6">
        <v>1</v>
      </c>
      <c r="F32" s="31">
        <v>0</v>
      </c>
      <c r="G32" s="37">
        <f t="shared" si="1"/>
        <v>0</v>
      </c>
      <c r="H32" s="5">
        <f t="shared" si="0"/>
        <v>0</v>
      </c>
      <c r="I32" s="5">
        <f t="shared" si="2"/>
        <v>0</v>
      </c>
    </row>
    <row r="33" spans="1:9" ht="25.5" x14ac:dyDescent="0.25">
      <c r="A33" s="60"/>
      <c r="B33" s="6" t="s">
        <v>92</v>
      </c>
      <c r="C33" s="40" t="s">
        <v>93</v>
      </c>
      <c r="D33" s="6" t="s">
        <v>81</v>
      </c>
      <c r="E33" s="6">
        <v>1</v>
      </c>
      <c r="F33" s="31">
        <v>0</v>
      </c>
      <c r="G33" s="37">
        <f t="shared" si="1"/>
        <v>0</v>
      </c>
      <c r="H33" s="5">
        <f t="shared" si="0"/>
        <v>0</v>
      </c>
      <c r="I33" s="5">
        <f t="shared" si="2"/>
        <v>0</v>
      </c>
    </row>
    <row r="34" spans="1:9" ht="25.5" x14ac:dyDescent="0.25">
      <c r="A34" s="60"/>
      <c r="B34" s="6" t="s">
        <v>94</v>
      </c>
      <c r="C34" s="40" t="s">
        <v>95</v>
      </c>
      <c r="D34" s="6" t="s">
        <v>81</v>
      </c>
      <c r="E34" s="6">
        <v>1</v>
      </c>
      <c r="F34" s="31">
        <v>0</v>
      </c>
      <c r="G34" s="37">
        <f t="shared" si="1"/>
        <v>0</v>
      </c>
      <c r="H34" s="5">
        <f t="shared" si="0"/>
        <v>0</v>
      </c>
      <c r="I34" s="5">
        <f t="shared" si="2"/>
        <v>0</v>
      </c>
    </row>
    <row r="35" spans="1:9" ht="25.5" x14ac:dyDescent="0.25">
      <c r="A35" s="60"/>
      <c r="B35" s="6" t="s">
        <v>96</v>
      </c>
      <c r="C35" s="40" t="s">
        <v>97</v>
      </c>
      <c r="D35" s="6" t="s">
        <v>81</v>
      </c>
      <c r="E35" s="6">
        <v>1</v>
      </c>
      <c r="F35" s="31">
        <v>0</v>
      </c>
      <c r="G35" s="37">
        <f t="shared" si="1"/>
        <v>0</v>
      </c>
      <c r="H35" s="5">
        <f t="shared" si="0"/>
        <v>0</v>
      </c>
      <c r="I35" s="5">
        <f t="shared" si="2"/>
        <v>0</v>
      </c>
    </row>
    <row r="36" spans="1:9" ht="25.5" x14ac:dyDescent="0.25">
      <c r="A36" s="60"/>
      <c r="B36" s="6" t="s">
        <v>98</v>
      </c>
      <c r="C36" s="40" t="s">
        <v>99</v>
      </c>
      <c r="D36" s="6" t="s">
        <v>81</v>
      </c>
      <c r="E36" s="6">
        <v>1</v>
      </c>
      <c r="F36" s="31">
        <v>0</v>
      </c>
      <c r="G36" s="37">
        <f t="shared" si="1"/>
        <v>0</v>
      </c>
      <c r="H36" s="5">
        <f t="shared" si="0"/>
        <v>0</v>
      </c>
      <c r="I36" s="5">
        <f t="shared" si="2"/>
        <v>0</v>
      </c>
    </row>
    <row r="37" spans="1:9" ht="25.5" x14ac:dyDescent="0.25">
      <c r="A37" s="60"/>
      <c r="B37" s="6" t="s">
        <v>100</v>
      </c>
      <c r="C37" s="40" t="s">
        <v>101</v>
      </c>
      <c r="D37" s="6" t="s">
        <v>81</v>
      </c>
      <c r="E37" s="6">
        <v>1</v>
      </c>
      <c r="F37" s="31">
        <v>0</v>
      </c>
      <c r="G37" s="37">
        <f t="shared" si="1"/>
        <v>0</v>
      </c>
      <c r="H37" s="5">
        <f t="shared" si="0"/>
        <v>0</v>
      </c>
      <c r="I37" s="5">
        <f t="shared" si="2"/>
        <v>0</v>
      </c>
    </row>
    <row r="38" spans="1:9" ht="25.5" x14ac:dyDescent="0.25">
      <c r="A38" s="60"/>
      <c r="B38" s="6" t="s">
        <v>102</v>
      </c>
      <c r="C38" s="40" t="s">
        <v>103</v>
      </c>
      <c r="D38" s="6" t="s">
        <v>81</v>
      </c>
      <c r="E38" s="6">
        <v>1</v>
      </c>
      <c r="F38" s="31">
        <v>0</v>
      </c>
      <c r="G38" s="37">
        <f t="shared" si="1"/>
        <v>0</v>
      </c>
      <c r="H38" s="5">
        <f t="shared" si="0"/>
        <v>0</v>
      </c>
      <c r="I38" s="5">
        <f t="shared" si="2"/>
        <v>0</v>
      </c>
    </row>
    <row r="39" spans="1:9" x14ac:dyDescent="0.25">
      <c r="A39" s="60"/>
      <c r="B39" s="6" t="s">
        <v>104</v>
      </c>
      <c r="C39" s="40" t="s">
        <v>105</v>
      </c>
      <c r="D39" s="6" t="s">
        <v>81</v>
      </c>
      <c r="E39" s="6">
        <v>1</v>
      </c>
      <c r="F39" s="31">
        <v>0</v>
      </c>
      <c r="G39" s="37">
        <f t="shared" si="1"/>
        <v>0</v>
      </c>
      <c r="H39" s="5">
        <f t="shared" si="0"/>
        <v>0</v>
      </c>
      <c r="I39" s="5">
        <f t="shared" si="2"/>
        <v>0</v>
      </c>
    </row>
    <row r="40" spans="1:9" x14ac:dyDescent="0.25">
      <c r="A40" s="60"/>
      <c r="B40" s="6" t="s">
        <v>106</v>
      </c>
      <c r="C40" s="40" t="s">
        <v>107</v>
      </c>
      <c r="D40" s="6" t="s">
        <v>81</v>
      </c>
      <c r="E40" s="6">
        <v>1</v>
      </c>
      <c r="F40" s="31">
        <v>0</v>
      </c>
      <c r="G40" s="37">
        <f t="shared" si="1"/>
        <v>0</v>
      </c>
      <c r="H40" s="5">
        <f t="shared" si="0"/>
        <v>0</v>
      </c>
      <c r="I40" s="5">
        <f t="shared" si="2"/>
        <v>0</v>
      </c>
    </row>
    <row r="41" spans="1:9" x14ac:dyDescent="0.25">
      <c r="A41" s="60"/>
      <c r="B41" s="6" t="s">
        <v>108</v>
      </c>
      <c r="C41" s="40" t="s">
        <v>109</v>
      </c>
      <c r="D41" s="6" t="s">
        <v>39</v>
      </c>
      <c r="E41" s="6">
        <v>1</v>
      </c>
      <c r="F41" s="31">
        <v>0</v>
      </c>
      <c r="G41" s="37">
        <f t="shared" si="1"/>
        <v>0</v>
      </c>
      <c r="H41" s="5">
        <f t="shared" si="0"/>
        <v>0</v>
      </c>
      <c r="I41" s="5">
        <f t="shared" si="2"/>
        <v>0</v>
      </c>
    </row>
    <row r="42" spans="1:9" x14ac:dyDescent="0.25">
      <c r="A42" s="60"/>
      <c r="B42" s="6" t="s">
        <v>110</v>
      </c>
      <c r="C42" s="40" t="s">
        <v>111</v>
      </c>
      <c r="D42" s="6" t="s">
        <v>39</v>
      </c>
      <c r="E42" s="6">
        <v>1</v>
      </c>
      <c r="F42" s="31">
        <v>0</v>
      </c>
      <c r="G42" s="37">
        <f t="shared" si="1"/>
        <v>0</v>
      </c>
      <c r="H42" s="5">
        <f t="shared" si="0"/>
        <v>0</v>
      </c>
      <c r="I42" s="5">
        <f t="shared" si="2"/>
        <v>0</v>
      </c>
    </row>
    <row r="43" spans="1:9" ht="51" x14ac:dyDescent="0.25">
      <c r="A43" s="60"/>
      <c r="B43" s="6" t="s">
        <v>112</v>
      </c>
      <c r="C43" s="40" t="s">
        <v>113</v>
      </c>
      <c r="D43" s="6" t="s">
        <v>39</v>
      </c>
      <c r="E43" s="6">
        <v>1</v>
      </c>
      <c r="F43" s="31">
        <v>0</v>
      </c>
      <c r="G43" s="37">
        <f t="shared" si="1"/>
        <v>0</v>
      </c>
      <c r="H43" s="5">
        <f t="shared" si="0"/>
        <v>0</v>
      </c>
      <c r="I43" s="5">
        <f t="shared" si="2"/>
        <v>0</v>
      </c>
    </row>
    <row r="44" spans="1:9" ht="51" x14ac:dyDescent="0.25">
      <c r="A44" s="60"/>
      <c r="B44" s="6" t="s">
        <v>114</v>
      </c>
      <c r="C44" s="40" t="s">
        <v>115</v>
      </c>
      <c r="D44" s="6" t="s">
        <v>39</v>
      </c>
      <c r="E44" s="6">
        <v>1</v>
      </c>
      <c r="F44" s="31">
        <v>0</v>
      </c>
      <c r="G44" s="37">
        <f t="shared" si="1"/>
        <v>0</v>
      </c>
      <c r="H44" s="5">
        <f t="shared" si="0"/>
        <v>0</v>
      </c>
      <c r="I44" s="5">
        <f t="shared" si="2"/>
        <v>0</v>
      </c>
    </row>
    <row r="45" spans="1:9" ht="25.5" x14ac:dyDescent="0.25">
      <c r="A45" s="60"/>
      <c r="B45" s="6" t="s">
        <v>116</v>
      </c>
      <c r="C45" s="40" t="s">
        <v>117</v>
      </c>
      <c r="D45" s="6" t="s">
        <v>39</v>
      </c>
      <c r="E45" s="6">
        <v>1</v>
      </c>
      <c r="F45" s="31">
        <v>0</v>
      </c>
      <c r="G45" s="37">
        <f t="shared" si="1"/>
        <v>0</v>
      </c>
      <c r="H45" s="5">
        <f t="shared" si="0"/>
        <v>0</v>
      </c>
      <c r="I45" s="5">
        <f t="shared" si="2"/>
        <v>0</v>
      </c>
    </row>
    <row r="46" spans="1:9" ht="25.5" x14ac:dyDescent="0.25">
      <c r="A46" s="60"/>
      <c r="B46" s="6" t="s">
        <v>118</v>
      </c>
      <c r="C46" s="40" t="s">
        <v>119</v>
      </c>
      <c r="D46" s="6" t="s">
        <v>39</v>
      </c>
      <c r="E46" s="6">
        <v>1</v>
      </c>
      <c r="F46" s="31">
        <v>0</v>
      </c>
      <c r="G46" s="37">
        <f t="shared" si="1"/>
        <v>0</v>
      </c>
      <c r="H46" s="5">
        <f t="shared" si="0"/>
        <v>0</v>
      </c>
      <c r="I46" s="5">
        <f t="shared" si="2"/>
        <v>0</v>
      </c>
    </row>
    <row r="47" spans="1:9" ht="25.5" x14ac:dyDescent="0.25">
      <c r="A47" s="60"/>
      <c r="B47" s="6" t="s">
        <v>120</v>
      </c>
      <c r="C47" s="40" t="s">
        <v>121</v>
      </c>
      <c r="D47" s="6" t="s">
        <v>39</v>
      </c>
      <c r="E47" s="6">
        <v>1</v>
      </c>
      <c r="F47" s="31">
        <v>0</v>
      </c>
      <c r="G47" s="37">
        <f t="shared" si="1"/>
        <v>0</v>
      </c>
      <c r="H47" s="5">
        <f t="shared" si="0"/>
        <v>0</v>
      </c>
      <c r="I47" s="5">
        <f t="shared" si="2"/>
        <v>0</v>
      </c>
    </row>
    <row r="48" spans="1:9" ht="25.5" x14ac:dyDescent="0.25">
      <c r="A48" s="60"/>
      <c r="B48" s="6" t="s">
        <v>122</v>
      </c>
      <c r="C48" s="40" t="s">
        <v>123</v>
      </c>
      <c r="D48" s="6" t="s">
        <v>39</v>
      </c>
      <c r="E48" s="6">
        <v>1</v>
      </c>
      <c r="F48" s="31">
        <v>0</v>
      </c>
      <c r="G48" s="37">
        <f t="shared" si="1"/>
        <v>0</v>
      </c>
      <c r="H48" s="5">
        <f t="shared" si="0"/>
        <v>0</v>
      </c>
      <c r="I48" s="5">
        <f t="shared" si="2"/>
        <v>0</v>
      </c>
    </row>
    <row r="49" spans="1:9" ht="25.5" x14ac:dyDescent="0.25">
      <c r="A49" s="60"/>
      <c r="B49" s="6" t="s">
        <v>124</v>
      </c>
      <c r="C49" s="40" t="s">
        <v>125</v>
      </c>
      <c r="D49" s="6" t="s">
        <v>39</v>
      </c>
      <c r="E49" s="6">
        <v>1</v>
      </c>
      <c r="F49" s="31">
        <v>0</v>
      </c>
      <c r="G49" s="37">
        <f t="shared" si="1"/>
        <v>0</v>
      </c>
      <c r="H49" s="5">
        <f t="shared" si="0"/>
        <v>0</v>
      </c>
      <c r="I49" s="5">
        <f t="shared" si="2"/>
        <v>0</v>
      </c>
    </row>
    <row r="50" spans="1:9" ht="76.5" x14ac:dyDescent="0.25">
      <c r="A50" s="60"/>
      <c r="B50" s="6" t="s">
        <v>126</v>
      </c>
      <c r="C50" s="40" t="s">
        <v>127</v>
      </c>
      <c r="D50" s="6" t="s">
        <v>39</v>
      </c>
      <c r="E50" s="6">
        <v>1</v>
      </c>
      <c r="F50" s="31">
        <v>0</v>
      </c>
      <c r="G50" s="37">
        <f t="shared" si="1"/>
        <v>0</v>
      </c>
      <c r="H50" s="5">
        <f t="shared" si="0"/>
        <v>0</v>
      </c>
      <c r="I50" s="5">
        <f t="shared" si="2"/>
        <v>0</v>
      </c>
    </row>
    <row r="51" spans="1:9" ht="25.5" x14ac:dyDescent="0.25">
      <c r="A51" s="60"/>
      <c r="B51" s="6" t="s">
        <v>128</v>
      </c>
      <c r="C51" s="40" t="s">
        <v>129</v>
      </c>
      <c r="D51" s="6" t="s">
        <v>39</v>
      </c>
      <c r="E51" s="6">
        <v>1</v>
      </c>
      <c r="F51" s="31">
        <v>0</v>
      </c>
      <c r="G51" s="37">
        <f t="shared" si="1"/>
        <v>0</v>
      </c>
      <c r="H51" s="5">
        <f t="shared" si="0"/>
        <v>0</v>
      </c>
      <c r="I51" s="5">
        <f t="shared" si="2"/>
        <v>0</v>
      </c>
    </row>
    <row r="52" spans="1:9" ht="25.5" x14ac:dyDescent="0.25">
      <c r="A52" s="60"/>
      <c r="B52" s="6" t="s">
        <v>130</v>
      </c>
      <c r="C52" s="40" t="s">
        <v>131</v>
      </c>
      <c r="D52" s="6" t="s">
        <v>39</v>
      </c>
      <c r="E52" s="6">
        <v>1</v>
      </c>
      <c r="F52" s="31">
        <v>0</v>
      </c>
      <c r="G52" s="37">
        <f t="shared" si="1"/>
        <v>0</v>
      </c>
      <c r="H52" s="5">
        <f t="shared" si="0"/>
        <v>0</v>
      </c>
      <c r="I52" s="5">
        <f t="shared" si="2"/>
        <v>0</v>
      </c>
    </row>
    <row r="53" spans="1:9" ht="25.5" x14ac:dyDescent="0.25">
      <c r="A53" s="60"/>
      <c r="B53" s="6" t="s">
        <v>132</v>
      </c>
      <c r="C53" s="40" t="s">
        <v>133</v>
      </c>
      <c r="D53" s="6" t="s">
        <v>39</v>
      </c>
      <c r="E53" s="6">
        <v>1</v>
      </c>
      <c r="F53" s="31">
        <v>0</v>
      </c>
      <c r="G53" s="37">
        <f t="shared" si="1"/>
        <v>0</v>
      </c>
      <c r="H53" s="5">
        <f t="shared" si="0"/>
        <v>0</v>
      </c>
      <c r="I53" s="5">
        <f t="shared" si="2"/>
        <v>0</v>
      </c>
    </row>
    <row r="54" spans="1:9" ht="51" x14ac:dyDescent="0.25">
      <c r="A54" s="60"/>
      <c r="B54" s="6" t="s">
        <v>134</v>
      </c>
      <c r="C54" s="40" t="s">
        <v>135</v>
      </c>
      <c r="D54" s="6" t="s">
        <v>39</v>
      </c>
      <c r="E54" s="6">
        <v>1</v>
      </c>
      <c r="F54" s="31">
        <v>0</v>
      </c>
      <c r="G54" s="37">
        <f t="shared" si="1"/>
        <v>0</v>
      </c>
      <c r="H54" s="5">
        <f t="shared" si="0"/>
        <v>0</v>
      </c>
      <c r="I54" s="5">
        <f t="shared" si="2"/>
        <v>0</v>
      </c>
    </row>
    <row r="55" spans="1:9" ht="51" x14ac:dyDescent="0.25">
      <c r="A55" s="60"/>
      <c r="B55" s="6" t="s">
        <v>136</v>
      </c>
      <c r="C55" s="40" t="s">
        <v>137</v>
      </c>
      <c r="D55" s="6" t="s">
        <v>39</v>
      </c>
      <c r="E55" s="6">
        <v>1</v>
      </c>
      <c r="F55" s="31">
        <v>0</v>
      </c>
      <c r="G55" s="37">
        <f t="shared" si="1"/>
        <v>0</v>
      </c>
      <c r="H55" s="5">
        <f t="shared" ref="H55:H66" si="3">E55*F55</f>
        <v>0</v>
      </c>
      <c r="I55" s="5">
        <f t="shared" si="2"/>
        <v>0</v>
      </c>
    </row>
    <row r="56" spans="1:9" ht="51" x14ac:dyDescent="0.25">
      <c r="A56" s="60"/>
      <c r="B56" s="6" t="s">
        <v>138</v>
      </c>
      <c r="C56" s="40" t="s">
        <v>139</v>
      </c>
      <c r="D56" s="6" t="s">
        <v>39</v>
      </c>
      <c r="E56" s="6">
        <v>1</v>
      </c>
      <c r="F56" s="31">
        <v>0</v>
      </c>
      <c r="G56" s="37">
        <f t="shared" si="1"/>
        <v>0</v>
      </c>
      <c r="H56" s="5">
        <f t="shared" si="3"/>
        <v>0</v>
      </c>
      <c r="I56" s="5">
        <f t="shared" si="2"/>
        <v>0</v>
      </c>
    </row>
    <row r="57" spans="1:9" ht="51" x14ac:dyDescent="0.25">
      <c r="A57" s="60"/>
      <c r="B57" s="6" t="s">
        <v>140</v>
      </c>
      <c r="C57" s="40" t="s">
        <v>141</v>
      </c>
      <c r="D57" s="6" t="s">
        <v>39</v>
      </c>
      <c r="E57" s="6">
        <v>1</v>
      </c>
      <c r="F57" s="31">
        <v>0</v>
      </c>
      <c r="G57" s="37">
        <f t="shared" si="1"/>
        <v>0</v>
      </c>
      <c r="H57" s="5">
        <f t="shared" si="3"/>
        <v>0</v>
      </c>
      <c r="I57" s="5">
        <f t="shared" si="2"/>
        <v>0</v>
      </c>
    </row>
    <row r="58" spans="1:9" ht="51" x14ac:dyDescent="0.25">
      <c r="A58" s="60"/>
      <c r="B58" s="6" t="s">
        <v>142</v>
      </c>
      <c r="C58" s="40" t="s">
        <v>143</v>
      </c>
      <c r="D58" s="6" t="s">
        <v>39</v>
      </c>
      <c r="E58" s="6">
        <v>1</v>
      </c>
      <c r="F58" s="31">
        <v>0</v>
      </c>
      <c r="G58" s="37">
        <f t="shared" si="1"/>
        <v>0</v>
      </c>
      <c r="H58" s="5">
        <f t="shared" si="3"/>
        <v>0</v>
      </c>
      <c r="I58" s="5">
        <f t="shared" si="2"/>
        <v>0</v>
      </c>
    </row>
    <row r="59" spans="1:9" ht="38.25" x14ac:dyDescent="0.25">
      <c r="A59" s="60"/>
      <c r="B59" s="6" t="s">
        <v>144</v>
      </c>
      <c r="C59" s="40" t="s">
        <v>145</v>
      </c>
      <c r="D59" s="6" t="s">
        <v>39</v>
      </c>
      <c r="E59" s="6">
        <v>1</v>
      </c>
      <c r="F59" s="31">
        <v>0</v>
      </c>
      <c r="G59" s="37">
        <f t="shared" si="1"/>
        <v>0</v>
      </c>
      <c r="H59" s="5">
        <f t="shared" si="3"/>
        <v>0</v>
      </c>
      <c r="I59" s="5">
        <f t="shared" si="2"/>
        <v>0</v>
      </c>
    </row>
    <row r="60" spans="1:9" ht="25.5" x14ac:dyDescent="0.25">
      <c r="A60" s="60"/>
      <c r="B60" s="6" t="s">
        <v>146</v>
      </c>
      <c r="C60" s="40" t="s">
        <v>147</v>
      </c>
      <c r="D60" s="6" t="s">
        <v>39</v>
      </c>
      <c r="E60" s="6">
        <v>1</v>
      </c>
      <c r="F60" s="31">
        <v>0</v>
      </c>
      <c r="G60" s="37">
        <f t="shared" si="1"/>
        <v>0</v>
      </c>
      <c r="H60" s="5">
        <f t="shared" si="3"/>
        <v>0</v>
      </c>
      <c r="I60" s="5">
        <f t="shared" si="2"/>
        <v>0</v>
      </c>
    </row>
    <row r="61" spans="1:9" ht="25.5" x14ac:dyDescent="0.25">
      <c r="A61" s="60"/>
      <c r="B61" s="6" t="s">
        <v>148</v>
      </c>
      <c r="C61" s="40" t="s">
        <v>149</v>
      </c>
      <c r="D61" s="6" t="s">
        <v>39</v>
      </c>
      <c r="E61" s="6">
        <v>1</v>
      </c>
      <c r="F61" s="31">
        <v>0</v>
      </c>
      <c r="G61" s="37">
        <f t="shared" si="1"/>
        <v>0</v>
      </c>
      <c r="H61" s="5">
        <f t="shared" si="3"/>
        <v>0</v>
      </c>
      <c r="I61" s="5">
        <f t="shared" si="2"/>
        <v>0</v>
      </c>
    </row>
    <row r="62" spans="1:9" x14ac:dyDescent="0.25">
      <c r="A62" s="60"/>
      <c r="B62" s="6" t="s">
        <v>150</v>
      </c>
      <c r="C62" s="40" t="s">
        <v>151</v>
      </c>
      <c r="D62" s="6" t="s">
        <v>39</v>
      </c>
      <c r="E62" s="6">
        <v>1</v>
      </c>
      <c r="F62" s="31">
        <v>0</v>
      </c>
      <c r="G62" s="37">
        <f t="shared" si="1"/>
        <v>0</v>
      </c>
      <c r="H62" s="5">
        <f t="shared" si="3"/>
        <v>0</v>
      </c>
      <c r="I62" s="5">
        <f t="shared" si="2"/>
        <v>0</v>
      </c>
    </row>
    <row r="63" spans="1:9" ht="51" x14ac:dyDescent="0.25">
      <c r="A63" s="60"/>
      <c r="B63" s="6" t="s">
        <v>152</v>
      </c>
      <c r="C63" s="40" t="s">
        <v>153</v>
      </c>
      <c r="D63" s="6" t="s">
        <v>154</v>
      </c>
      <c r="E63" s="6">
        <v>1</v>
      </c>
      <c r="F63" s="31">
        <v>0</v>
      </c>
      <c r="G63" s="37">
        <f t="shared" si="1"/>
        <v>0</v>
      </c>
      <c r="H63" s="5">
        <f t="shared" si="3"/>
        <v>0</v>
      </c>
      <c r="I63" s="5">
        <f t="shared" si="2"/>
        <v>0</v>
      </c>
    </row>
    <row r="64" spans="1:9" ht="51" x14ac:dyDescent="0.25">
      <c r="A64" s="60"/>
      <c r="B64" s="6" t="s">
        <v>155</v>
      </c>
      <c r="C64" s="40" t="s">
        <v>156</v>
      </c>
      <c r="D64" s="6" t="s">
        <v>39</v>
      </c>
      <c r="E64" s="6">
        <v>1</v>
      </c>
      <c r="F64" s="31">
        <v>0</v>
      </c>
      <c r="G64" s="37">
        <f t="shared" si="1"/>
        <v>0</v>
      </c>
      <c r="H64" s="5">
        <f t="shared" si="3"/>
        <v>0</v>
      </c>
      <c r="I64" s="5">
        <f t="shared" si="2"/>
        <v>0</v>
      </c>
    </row>
    <row r="65" spans="1:11" x14ac:dyDescent="0.25">
      <c r="A65" s="60"/>
      <c r="B65" s="6" t="s">
        <v>157</v>
      </c>
      <c r="C65" s="40" t="s">
        <v>158</v>
      </c>
      <c r="D65" s="6" t="s">
        <v>39</v>
      </c>
      <c r="E65" s="6">
        <v>1</v>
      </c>
      <c r="F65" s="31">
        <v>0</v>
      </c>
      <c r="G65" s="37">
        <f t="shared" si="1"/>
        <v>0</v>
      </c>
      <c r="H65" s="5">
        <f t="shared" si="3"/>
        <v>0</v>
      </c>
      <c r="I65" s="5">
        <f t="shared" si="2"/>
        <v>0</v>
      </c>
    </row>
    <row r="66" spans="1:11" x14ac:dyDescent="0.25">
      <c r="A66" s="60"/>
      <c r="B66" s="6" t="s">
        <v>159</v>
      </c>
      <c r="C66" s="40" t="s">
        <v>160</v>
      </c>
      <c r="D66" s="6" t="s">
        <v>161</v>
      </c>
      <c r="E66" s="6">
        <v>1</v>
      </c>
      <c r="F66" s="31">
        <v>0</v>
      </c>
      <c r="G66" s="37">
        <f t="shared" si="1"/>
        <v>0</v>
      </c>
      <c r="H66" s="5">
        <f t="shared" si="3"/>
        <v>0</v>
      </c>
      <c r="I66" s="5">
        <f t="shared" si="2"/>
        <v>0</v>
      </c>
    </row>
    <row r="67" spans="1:11" x14ac:dyDescent="0.25">
      <c r="A67" s="60"/>
      <c r="B67" s="62" t="s">
        <v>172</v>
      </c>
      <c r="C67" s="63"/>
      <c r="D67" s="63"/>
      <c r="E67" s="63"/>
      <c r="F67" s="63"/>
      <c r="G67" s="63"/>
      <c r="H67" s="63"/>
      <c r="I67" s="11">
        <f>SUM(I14:I66)</f>
        <v>0</v>
      </c>
    </row>
    <row r="68" spans="1:11" x14ac:dyDescent="0.25">
      <c r="A68" s="60"/>
      <c r="B68" s="35"/>
      <c r="C68" s="36"/>
      <c r="D68" s="36"/>
      <c r="E68" s="36"/>
      <c r="F68" s="36"/>
      <c r="G68" s="36"/>
      <c r="H68" s="36" t="s">
        <v>163</v>
      </c>
      <c r="I68" s="39">
        <f>ROUND('Anexo III B - Composição de BDI'!D16,4)</f>
        <v>0</v>
      </c>
    </row>
    <row r="69" spans="1:11" x14ac:dyDescent="0.25">
      <c r="A69" s="61"/>
      <c r="B69" s="64" t="s">
        <v>36</v>
      </c>
      <c r="C69" s="65"/>
      <c r="D69" s="65"/>
      <c r="E69" s="65"/>
      <c r="F69" s="65"/>
      <c r="G69" s="65"/>
      <c r="H69" s="65"/>
      <c r="I69" s="10">
        <f>I9+I13+I67</f>
        <v>0</v>
      </c>
    </row>
    <row r="71" spans="1:11" x14ac:dyDescent="0.25">
      <c r="A71" s="66" t="s">
        <v>174</v>
      </c>
      <c r="B71" s="66"/>
      <c r="C71" s="66"/>
      <c r="D71" s="66"/>
      <c r="E71" s="66"/>
      <c r="F71" s="66"/>
      <c r="G71" s="66"/>
      <c r="H71" s="66"/>
    </row>
    <row r="72" spans="1:11" x14ac:dyDescent="0.25">
      <c r="B72" s="1"/>
      <c r="C72" s="9"/>
      <c r="D72" s="2"/>
      <c r="E72" s="2"/>
      <c r="F72" s="2"/>
      <c r="G72" s="2"/>
      <c r="H72" s="2"/>
    </row>
    <row r="73" spans="1:11" x14ac:dyDescent="0.25">
      <c r="A73" s="66" t="s">
        <v>180</v>
      </c>
      <c r="B73" s="66"/>
      <c r="C73" s="66"/>
      <c r="D73" s="66"/>
      <c r="E73" s="66"/>
      <c r="F73" s="66"/>
      <c r="G73" s="66"/>
      <c r="H73" s="66"/>
    </row>
    <row r="74" spans="1:11" x14ac:dyDescent="0.25">
      <c r="A74" s="45"/>
      <c r="B74" s="45"/>
      <c r="C74" s="45"/>
      <c r="D74" s="45"/>
      <c r="E74" s="45"/>
      <c r="F74" s="45"/>
      <c r="G74" s="45"/>
      <c r="H74" s="45"/>
    </row>
    <row r="75" spans="1:11" x14ac:dyDescent="0.25">
      <c r="A75" s="48" t="s">
        <v>175</v>
      </c>
      <c r="B75" s="49"/>
      <c r="C75" s="49"/>
      <c r="D75" s="49"/>
      <c r="E75" s="49"/>
      <c r="F75" s="49"/>
      <c r="G75" s="49"/>
      <c r="H75" s="49"/>
      <c r="I75" s="50"/>
      <c r="J75" s="51"/>
      <c r="K75" s="52"/>
    </row>
    <row r="76" spans="1:11" ht="12.75" customHeight="1" x14ac:dyDescent="0.25">
      <c r="A76" s="67" t="s">
        <v>179</v>
      </c>
      <c r="B76" s="68"/>
      <c r="C76" s="68"/>
      <c r="D76" s="68"/>
      <c r="E76" s="68"/>
      <c r="F76" s="68"/>
      <c r="G76" s="68"/>
      <c r="H76" s="68"/>
      <c r="I76" s="69"/>
      <c r="J76" s="53"/>
      <c r="K76" s="53"/>
    </row>
    <row r="77" spans="1:11" x14ac:dyDescent="0.25">
      <c r="A77" s="67"/>
      <c r="B77" s="68"/>
      <c r="C77" s="68"/>
      <c r="D77" s="68"/>
      <c r="E77" s="68"/>
      <c r="F77" s="68"/>
      <c r="G77" s="68"/>
      <c r="H77" s="68"/>
      <c r="I77" s="69"/>
      <c r="J77" s="54"/>
      <c r="K77" s="55"/>
    </row>
    <row r="78" spans="1:11" ht="12.75" customHeight="1" x14ac:dyDescent="0.25">
      <c r="A78" s="70" t="s">
        <v>178</v>
      </c>
      <c r="B78" s="71"/>
      <c r="C78" s="71"/>
      <c r="D78" s="71"/>
      <c r="E78" s="71"/>
      <c r="F78" s="71"/>
      <c r="G78" s="71"/>
      <c r="H78" s="71"/>
      <c r="I78" s="72"/>
      <c r="J78" s="53"/>
      <c r="K78" s="53"/>
    </row>
    <row r="79" spans="1:11" x14ac:dyDescent="0.25">
      <c r="A79" s="73"/>
      <c r="B79" s="74"/>
      <c r="C79" s="74"/>
      <c r="D79" s="74"/>
      <c r="E79" s="74"/>
      <c r="F79" s="74"/>
      <c r="G79" s="74"/>
      <c r="H79" s="74"/>
      <c r="I79" s="75"/>
      <c r="J79" s="51"/>
      <c r="K79" s="51"/>
    </row>
    <row r="80" spans="1:11" x14ac:dyDescent="0.25">
      <c r="A80" s="43"/>
      <c r="B80" s="42"/>
      <c r="C80" s="42"/>
      <c r="D80" s="42"/>
      <c r="E80" s="42"/>
      <c r="F80" s="42"/>
      <c r="G80" s="42"/>
    </row>
    <row r="81" spans="1:9" x14ac:dyDescent="0.25">
      <c r="A81" s="41" t="s">
        <v>165</v>
      </c>
      <c r="B81" s="42"/>
      <c r="C81" s="42"/>
      <c r="D81" s="42"/>
      <c r="E81" s="42"/>
      <c r="F81" s="42"/>
      <c r="G81" s="42"/>
    </row>
    <row r="82" spans="1:9" x14ac:dyDescent="0.25">
      <c r="A82" s="43"/>
      <c r="B82" s="42"/>
      <c r="C82" s="42"/>
      <c r="D82" s="42"/>
      <c r="E82" s="42"/>
      <c r="F82" s="42"/>
      <c r="G82" s="42"/>
    </row>
    <row r="83" spans="1:9" x14ac:dyDescent="0.25">
      <c r="A83" s="41" t="s">
        <v>166</v>
      </c>
      <c r="B83" s="42"/>
      <c r="C83" s="42"/>
      <c r="D83" s="42"/>
      <c r="E83" s="42"/>
      <c r="F83" s="42"/>
      <c r="G83" s="42"/>
    </row>
    <row r="84" spans="1:9" x14ac:dyDescent="0.25">
      <c r="A84" s="43"/>
      <c r="B84" s="42"/>
      <c r="C84" s="42"/>
      <c r="D84" s="42"/>
      <c r="E84" s="42"/>
      <c r="F84" s="42"/>
      <c r="G84" s="42"/>
    </row>
    <row r="85" spans="1:9" x14ac:dyDescent="0.25">
      <c r="A85" s="41" t="s">
        <v>167</v>
      </c>
      <c r="B85" s="42"/>
      <c r="C85" s="42"/>
      <c r="D85" s="42"/>
      <c r="E85" s="42"/>
      <c r="F85" s="42"/>
      <c r="G85" s="42"/>
    </row>
    <row r="86" spans="1:9" x14ac:dyDescent="0.25">
      <c r="A86" s="41"/>
      <c r="B86" s="42"/>
      <c r="C86" s="42"/>
      <c r="D86" s="42"/>
      <c r="E86" s="42"/>
      <c r="F86" s="42"/>
      <c r="G86" s="42"/>
    </row>
    <row r="87" spans="1:9" x14ac:dyDescent="0.25">
      <c r="A87" s="41" t="s">
        <v>168</v>
      </c>
      <c r="B87" s="42"/>
      <c r="C87" s="42"/>
      <c r="D87" s="42"/>
      <c r="E87" s="42"/>
      <c r="F87" s="42"/>
      <c r="G87" s="42"/>
    </row>
    <row r="88" spans="1:9" x14ac:dyDescent="0.25">
      <c r="A88" s="43"/>
      <c r="B88" s="42"/>
      <c r="C88" s="42"/>
      <c r="D88" s="42"/>
      <c r="E88" s="42"/>
      <c r="F88" s="42"/>
      <c r="G88" s="42"/>
    </row>
    <row r="89" spans="1:9" x14ac:dyDescent="0.25">
      <c r="A89" s="41" t="s">
        <v>169</v>
      </c>
      <c r="B89" s="42"/>
      <c r="C89" s="42"/>
      <c r="D89" s="42"/>
      <c r="E89" s="42"/>
      <c r="F89" s="42"/>
      <c r="G89" s="42"/>
    </row>
    <row r="90" spans="1:9" x14ac:dyDescent="0.25">
      <c r="A90" s="43"/>
      <c r="B90" s="42"/>
      <c r="C90" s="42"/>
      <c r="D90" s="42"/>
      <c r="E90" s="42"/>
      <c r="F90" s="42"/>
      <c r="G90" s="42"/>
    </row>
    <row r="91" spans="1:9" x14ac:dyDescent="0.25">
      <c r="A91" s="41" t="s">
        <v>170</v>
      </c>
      <c r="B91" s="42"/>
      <c r="C91" s="42"/>
      <c r="D91" s="42"/>
      <c r="E91" s="42"/>
      <c r="F91" s="42"/>
      <c r="G91" s="42"/>
    </row>
    <row r="92" spans="1:9" x14ac:dyDescent="0.25">
      <c r="A92" s="42"/>
      <c r="B92" s="42"/>
      <c r="C92" s="42"/>
      <c r="D92" s="42"/>
      <c r="E92" s="42"/>
      <c r="F92" s="42"/>
      <c r="G92" s="42"/>
    </row>
    <row r="93" spans="1:9" ht="39.75" customHeight="1" x14ac:dyDescent="0.25">
      <c r="A93" s="58" t="s">
        <v>176</v>
      </c>
      <c r="B93" s="58"/>
      <c r="C93" s="58"/>
      <c r="D93" s="58"/>
      <c r="E93" s="58"/>
      <c r="F93" s="58"/>
      <c r="G93" s="58"/>
      <c r="H93" s="58"/>
      <c r="I93" s="58"/>
    </row>
  </sheetData>
  <mergeCells count="12">
    <mergeCell ref="A1:I1"/>
    <mergeCell ref="A2:I2"/>
    <mergeCell ref="A93:I93"/>
    <mergeCell ref="A5:A69"/>
    <mergeCell ref="B67:H67"/>
    <mergeCell ref="B69:H69"/>
    <mergeCell ref="B9:H9"/>
    <mergeCell ref="B13:H13"/>
    <mergeCell ref="A71:H71"/>
    <mergeCell ref="A73:H73"/>
    <mergeCell ref="A76:I77"/>
    <mergeCell ref="A78:I79"/>
  </mergeCells>
  <printOptions horizontalCentered="1"/>
  <pageMargins left="0.31496062992125984" right="0.15748031496062992" top="0.78740157480314965" bottom="0.62992125984251968" header="0.15748031496062992" footer="0.31496062992125984"/>
  <pageSetup paperSize="9" scale="65" fitToHeight="0" orientation="portrait" r:id="rId1"/>
  <headerFooter>
    <oddHeader>&amp;R   &amp;G</oddHeader>
    <oddFooter>&amp;L&amp;"Arial,Normal"&amp;10
&amp;C&amp;"Arial,Negrito itálico"&amp;10BHTRANS&amp;"Arial,Normal" - PE n.º 18/2021 - Anexo III A - Modelo de Proposta Comercial - Pagina &amp;P de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4"/>
  <sheetViews>
    <sheetView showGridLines="0" tabSelected="1" workbookViewId="0">
      <selection activeCell="D6" sqref="D6"/>
    </sheetView>
  </sheetViews>
  <sheetFormatPr defaultRowHeight="12.75" x14ac:dyDescent="0.2"/>
  <cols>
    <col min="1" max="1" width="10.85546875" style="14" bestFit="1" customWidth="1"/>
    <col min="2" max="2" width="15" style="14" bestFit="1" customWidth="1"/>
    <col min="3" max="3" width="26.140625" style="14" bestFit="1" customWidth="1"/>
    <col min="4" max="4" width="15.5703125" style="14" customWidth="1"/>
    <col min="5" max="16384" width="9.140625" style="14"/>
  </cols>
  <sheetData>
    <row r="2" spans="1:4" ht="15.75" x14ac:dyDescent="0.25">
      <c r="A2" s="76" t="s">
        <v>177</v>
      </c>
      <c r="B2" s="76"/>
      <c r="C2" s="76"/>
      <c r="D2" s="76"/>
    </row>
    <row r="3" spans="1:4" ht="30" customHeight="1" x14ac:dyDescent="0.2">
      <c r="A3" s="85" t="s">
        <v>171</v>
      </c>
      <c r="B3" s="85"/>
      <c r="C3" s="85"/>
      <c r="D3" s="85"/>
    </row>
    <row r="4" spans="1:4" ht="15.75" x14ac:dyDescent="0.2">
      <c r="A4" s="15"/>
      <c r="B4" s="15"/>
      <c r="C4" s="15"/>
      <c r="D4" s="15"/>
    </row>
    <row r="5" spans="1:4" x14ac:dyDescent="0.2">
      <c r="A5" s="86" t="s">
        <v>8</v>
      </c>
      <c r="B5" s="87"/>
      <c r="C5" s="16" t="s">
        <v>9</v>
      </c>
      <c r="D5" s="17" t="s">
        <v>10</v>
      </c>
    </row>
    <row r="6" spans="1:4" x14ac:dyDescent="0.2">
      <c r="A6" s="78" t="s">
        <v>11</v>
      </c>
      <c r="B6" s="79"/>
      <c r="C6" s="18" t="s">
        <v>12</v>
      </c>
      <c r="D6" s="32"/>
    </row>
    <row r="7" spans="1:4" x14ac:dyDescent="0.2">
      <c r="A7" s="78" t="s">
        <v>13</v>
      </c>
      <c r="B7" s="79"/>
      <c r="C7" s="18" t="s">
        <v>14</v>
      </c>
      <c r="D7" s="32"/>
    </row>
    <row r="8" spans="1:4" x14ac:dyDescent="0.2">
      <c r="A8" s="78" t="s">
        <v>15</v>
      </c>
      <c r="B8" s="79"/>
      <c r="C8" s="18" t="s">
        <v>16</v>
      </c>
      <c r="D8" s="32"/>
    </row>
    <row r="9" spans="1:4" x14ac:dyDescent="0.2">
      <c r="A9" s="78" t="s">
        <v>17</v>
      </c>
      <c r="B9" s="79"/>
      <c r="C9" s="18" t="s">
        <v>18</v>
      </c>
      <c r="D9" s="32"/>
    </row>
    <row r="10" spans="1:4" x14ac:dyDescent="0.2">
      <c r="A10" s="78" t="s">
        <v>19</v>
      </c>
      <c r="B10" s="79"/>
      <c r="C10" s="18" t="s">
        <v>20</v>
      </c>
      <c r="D10" s="33"/>
    </row>
    <row r="11" spans="1:4" x14ac:dyDescent="0.2">
      <c r="A11" s="81" t="s">
        <v>21</v>
      </c>
      <c r="B11" s="18" t="s">
        <v>22</v>
      </c>
      <c r="C11" s="19" t="s">
        <v>23</v>
      </c>
      <c r="D11" s="47"/>
    </row>
    <row r="12" spans="1:4" x14ac:dyDescent="0.2">
      <c r="A12" s="82"/>
      <c r="B12" s="18" t="s">
        <v>24</v>
      </c>
      <c r="C12" s="19" t="s">
        <v>23</v>
      </c>
      <c r="D12" s="47"/>
    </row>
    <row r="13" spans="1:4" x14ac:dyDescent="0.2">
      <c r="A13" s="82"/>
      <c r="B13" s="18" t="s">
        <v>25</v>
      </c>
      <c r="C13" s="19" t="s">
        <v>23</v>
      </c>
      <c r="D13" s="47"/>
    </row>
    <row r="14" spans="1:4" x14ac:dyDescent="0.2">
      <c r="A14" s="83"/>
      <c r="B14" s="18" t="s">
        <v>26</v>
      </c>
      <c r="C14" s="18" t="s">
        <v>27</v>
      </c>
      <c r="D14" s="46">
        <f>SUM(D11:D13)</f>
        <v>0</v>
      </c>
    </row>
    <row r="15" spans="1:4" x14ac:dyDescent="0.2">
      <c r="A15" s="78" t="s">
        <v>28</v>
      </c>
      <c r="B15" s="79"/>
      <c r="C15" s="18" t="s">
        <v>29</v>
      </c>
      <c r="D15" s="32"/>
    </row>
    <row r="16" spans="1:4" x14ac:dyDescent="0.2">
      <c r="A16" s="20" t="s">
        <v>30</v>
      </c>
      <c r="B16" s="84" t="s">
        <v>31</v>
      </c>
      <c r="C16" s="84"/>
      <c r="D16" s="44">
        <f>ROUND((1+D6+D7+D8)*(1+D9)*(1+D10)/(1-(D14+D15))-1,4)</f>
        <v>0</v>
      </c>
    </row>
    <row r="18" spans="1:4" x14ac:dyDescent="0.2">
      <c r="A18" s="21"/>
      <c r="B18" s="22"/>
      <c r="C18" s="22"/>
      <c r="D18" s="23"/>
    </row>
    <row r="19" spans="1:4" x14ac:dyDescent="0.2">
      <c r="A19" s="80" t="s">
        <v>32</v>
      </c>
      <c r="B19" s="80"/>
      <c r="C19" s="80"/>
      <c r="D19" s="80"/>
    </row>
    <row r="20" spans="1:4" x14ac:dyDescent="0.2">
      <c r="A20" s="34"/>
      <c r="B20" s="24" t="s">
        <v>35</v>
      </c>
      <c r="C20" s="25"/>
      <c r="D20" s="26"/>
    </row>
    <row r="21" spans="1:4" x14ac:dyDescent="0.2">
      <c r="A21" s="24"/>
      <c r="B21" s="24"/>
      <c r="C21" s="25"/>
      <c r="D21" s="26"/>
    </row>
    <row r="22" spans="1:4" x14ac:dyDescent="0.2">
      <c r="A22" s="24"/>
      <c r="B22" s="27"/>
      <c r="C22" s="28"/>
      <c r="D22" s="29"/>
    </row>
    <row r="23" spans="1:4" ht="15" x14ac:dyDescent="0.25">
      <c r="A23" s="24"/>
      <c r="B23" s="24"/>
      <c r="C23" s="30"/>
      <c r="D23" s="13"/>
    </row>
    <row r="24" spans="1:4" ht="15" x14ac:dyDescent="0.25">
      <c r="A24" s="77"/>
      <c r="B24" s="77"/>
      <c r="C24" s="28"/>
      <c r="D24" s="13"/>
    </row>
  </sheetData>
  <mergeCells count="13">
    <mergeCell ref="A2:D2"/>
    <mergeCell ref="A24:B24"/>
    <mergeCell ref="A8:B8"/>
    <mergeCell ref="A19:D19"/>
    <mergeCell ref="A9:B9"/>
    <mergeCell ref="A10:B10"/>
    <mergeCell ref="A11:A14"/>
    <mergeCell ref="A15:B15"/>
    <mergeCell ref="B16:C16"/>
    <mergeCell ref="A3:D3"/>
    <mergeCell ref="A5:B5"/>
    <mergeCell ref="A6:B6"/>
    <mergeCell ref="A7:B7"/>
  </mergeCells>
  <pageMargins left="0.98425196850393704" right="0.51181102362204722" top="1.1811023622047245" bottom="0.78740157480314965" header="0.31496062992125984" footer="0.31496062992125984"/>
  <pageSetup paperSize="9" orientation="portrait" r:id="rId1"/>
  <headerFooter>
    <oddHeader>&amp;R&amp;G</oddHeader>
    <oddFooter>&amp;C&amp;"Arial,Negrito itálico"&amp;9BHTRANS&amp;"Arial,Normal" - PE n.º 18/2021 -  Anexo III B - Modelo de Composição do BDI - Página &amp;P de &amp;N&amp;R&amp;G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Anexo III A - Proposta</vt:lpstr>
      <vt:lpstr>Anexo III B - Composição de BDI</vt:lpstr>
      <vt:lpstr>'Anexo III A - Proposta'!Area_de_impressao</vt:lpstr>
      <vt:lpstr>'Anexo III A - Proposta'!Titulos_de_impressao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ISABELA TORRES DE MAGALHAES FERREIRA</dc:creator>
  <cp:lastModifiedBy>Ana</cp:lastModifiedBy>
  <cp:lastPrinted>2021-11-17T18:41:14Z</cp:lastPrinted>
  <dcterms:created xsi:type="dcterms:W3CDTF">2009-01-21T13:19:16Z</dcterms:created>
  <dcterms:modified xsi:type="dcterms:W3CDTF">2021-11-17T18:41:16Z</dcterms:modified>
</cp:coreProperties>
</file>