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leonardo.almeida\Desktop\Leo Rios\23-02-2026\"/>
    </mc:Choice>
  </mc:AlternateContent>
  <xr:revisionPtr revIDLastSave="0" documentId="8_{DADD5C01-2F9E-4AA5-BC18-A5E50ADA69EA}" xr6:coauthVersionLast="47" xr6:coauthVersionMax="47" xr10:uidLastSave="{00000000-0000-0000-0000-000000000000}"/>
  <bookViews>
    <workbookView xWindow="-120" yWindow="-120" windowWidth="29040" windowHeight="15720" activeTab="1" xr2:uid="{00000000-000D-0000-FFFF-FFFF00000000}"/>
  </bookViews>
  <sheets>
    <sheet name="Destinação" sheetId="1" r:id="rId1"/>
    <sheet name="Autuações" sheetId="3" r:id="rId2"/>
  </sheets>
  <calcPr calcId="191029"/>
  <extLst>
    <ext uri="GoogleSheetsCustomDataVersion2">
      <go:sheetsCustomData xmlns:go="http://customooxmlschemas.google.com/" r:id="rId6" roundtripDataChecksum="xvE8XFzcaucuDK6LI9Q+U28WZuu4L1eAiHLmy+r7sBk="/>
    </ext>
  </extLst>
</workbook>
</file>

<file path=xl/calcChain.xml><?xml version="1.0" encoding="utf-8"?>
<calcChain xmlns="http://schemas.openxmlformats.org/spreadsheetml/2006/main">
  <c r="J60" i="3" l="1"/>
  <c r="G60" i="3"/>
  <c r="D60" i="3"/>
  <c r="K60" i="3" s="1"/>
  <c r="J59" i="3"/>
  <c r="G59" i="3"/>
  <c r="D59" i="3"/>
  <c r="K59" i="3" s="1"/>
  <c r="J58" i="3"/>
  <c r="G58" i="3"/>
  <c r="D58" i="3"/>
  <c r="K58" i="3" s="1"/>
  <c r="J57" i="3"/>
  <c r="G57" i="3"/>
  <c r="D57" i="3"/>
  <c r="K57" i="3" s="1"/>
  <c r="J56" i="3"/>
  <c r="G56" i="3"/>
  <c r="D56" i="3"/>
  <c r="K56" i="3" s="1"/>
  <c r="J55" i="3"/>
  <c r="G55" i="3"/>
  <c r="D55" i="3"/>
  <c r="K55" i="3" s="1"/>
  <c r="J54" i="3"/>
  <c r="G54" i="3"/>
  <c r="D54" i="3"/>
  <c r="K54" i="3" s="1"/>
  <c r="J53" i="3"/>
  <c r="G53" i="3"/>
  <c r="D53" i="3"/>
  <c r="K53" i="3" s="1"/>
  <c r="J52" i="3"/>
  <c r="G52" i="3"/>
  <c r="D52" i="3"/>
  <c r="K52" i="3" s="1"/>
  <c r="J51" i="3"/>
  <c r="G51" i="3"/>
  <c r="D51" i="3"/>
  <c r="K51" i="3" s="1"/>
  <c r="J50" i="3"/>
  <c r="G50" i="3"/>
  <c r="D50" i="3"/>
  <c r="K50" i="3" s="1"/>
  <c r="J49" i="3"/>
  <c r="G49" i="3"/>
  <c r="D49" i="3"/>
  <c r="K49" i="3" s="1"/>
  <c r="J48" i="3"/>
  <c r="G48" i="3"/>
  <c r="D48" i="3"/>
  <c r="K48" i="3" s="1"/>
  <c r="J47" i="3"/>
  <c r="G47" i="3"/>
  <c r="D47" i="3"/>
  <c r="K47" i="3" s="1"/>
  <c r="J46" i="3"/>
  <c r="G46" i="3"/>
  <c r="D46" i="3"/>
  <c r="K46" i="3" s="1"/>
  <c r="J45" i="3"/>
  <c r="G45" i="3"/>
  <c r="D45" i="3"/>
  <c r="K45" i="3" s="1"/>
  <c r="J44" i="3"/>
  <c r="G44" i="3"/>
  <c r="D44" i="3"/>
  <c r="K44" i="3" s="1"/>
  <c r="J43" i="3"/>
  <c r="G43" i="3"/>
  <c r="D43" i="3"/>
  <c r="K43" i="3" s="1"/>
  <c r="J42" i="3"/>
  <c r="G42" i="3"/>
  <c r="D42" i="3"/>
  <c r="K42" i="3" s="1"/>
  <c r="J41" i="3"/>
  <c r="G41" i="3"/>
  <c r="D41" i="3"/>
  <c r="K41" i="3" s="1"/>
  <c r="J40" i="3"/>
  <c r="G40" i="3"/>
  <c r="D40" i="3"/>
  <c r="K40" i="3" s="1"/>
  <c r="J39" i="3"/>
  <c r="G39" i="3"/>
  <c r="D39" i="3"/>
  <c r="K39" i="3" s="1"/>
  <c r="J38" i="3"/>
  <c r="G38" i="3"/>
  <c r="D38" i="3"/>
  <c r="K38" i="3" s="1"/>
  <c r="J37" i="3"/>
  <c r="G37" i="3"/>
  <c r="D37" i="3"/>
  <c r="K37" i="3" s="1"/>
  <c r="J36" i="3"/>
  <c r="G36" i="3"/>
  <c r="D36" i="3"/>
  <c r="K36" i="3" s="1"/>
  <c r="J35" i="3"/>
  <c r="G35" i="3"/>
  <c r="D35" i="3"/>
  <c r="K35" i="3" s="1"/>
  <c r="J34" i="3"/>
  <c r="G34" i="3"/>
  <c r="D34" i="3"/>
  <c r="K34" i="3" s="1"/>
  <c r="J33" i="3"/>
  <c r="G33" i="3"/>
  <c r="D33" i="3"/>
  <c r="K33" i="3" s="1"/>
  <c r="J32" i="3"/>
  <c r="G32" i="3"/>
  <c r="D32" i="3"/>
  <c r="K32" i="3" s="1"/>
  <c r="J31" i="3"/>
  <c r="G31" i="3"/>
  <c r="D31" i="3"/>
  <c r="K31" i="3" s="1"/>
  <c r="J30" i="3"/>
  <c r="G30" i="3"/>
  <c r="D30" i="3"/>
  <c r="K30" i="3" s="1"/>
  <c r="J29" i="3"/>
  <c r="G29" i="3"/>
  <c r="D29" i="3"/>
  <c r="K29" i="3" s="1"/>
  <c r="J28" i="3"/>
  <c r="G28" i="3"/>
  <c r="D28" i="3"/>
  <c r="K28" i="3" s="1"/>
  <c r="J27" i="3"/>
  <c r="G27" i="3"/>
  <c r="D27" i="3"/>
  <c r="K27" i="3" s="1"/>
  <c r="J26" i="3"/>
  <c r="G26" i="3"/>
  <c r="D26" i="3"/>
  <c r="K26" i="3" s="1"/>
  <c r="J25" i="3"/>
  <c r="G25" i="3"/>
  <c r="D25" i="3"/>
  <c r="K25" i="3" s="1"/>
  <c r="J24" i="3"/>
  <c r="G24" i="3"/>
  <c r="D24" i="3"/>
  <c r="K24" i="3" s="1"/>
  <c r="J23" i="3"/>
  <c r="G23" i="3"/>
  <c r="D23" i="3"/>
  <c r="K23" i="3" s="1"/>
  <c r="J22" i="3"/>
  <c r="G22" i="3"/>
  <c r="D22" i="3"/>
  <c r="K22" i="3" s="1"/>
  <c r="J21" i="3"/>
  <c r="G21" i="3"/>
  <c r="D21" i="3"/>
  <c r="K21" i="3" s="1"/>
  <c r="J20" i="3"/>
  <c r="G20" i="3"/>
  <c r="D20" i="3"/>
  <c r="K20" i="3" s="1"/>
  <c r="J19" i="3"/>
  <c r="G19" i="3"/>
  <c r="D19" i="3"/>
  <c r="K19" i="3" s="1"/>
  <c r="J18" i="3"/>
  <c r="G18" i="3"/>
  <c r="D18" i="3"/>
  <c r="K18" i="3" s="1"/>
  <c r="J17" i="3"/>
  <c r="G17" i="3"/>
  <c r="D17" i="3"/>
  <c r="K17" i="3" s="1"/>
  <c r="J16" i="3"/>
  <c r="G16" i="3"/>
  <c r="D16" i="3"/>
  <c r="K16" i="3" s="1"/>
  <c r="J15" i="3"/>
  <c r="G15" i="3"/>
  <c r="D15" i="3"/>
  <c r="K15" i="3" s="1"/>
  <c r="J14" i="3"/>
  <c r="G14" i="3"/>
  <c r="D14" i="3"/>
  <c r="K14" i="3" s="1"/>
  <c r="J13" i="3"/>
  <c r="G13" i="3"/>
  <c r="D13" i="3"/>
  <c r="K13" i="3" s="1"/>
  <c r="J12" i="3"/>
  <c r="G12" i="3"/>
  <c r="D12" i="3"/>
  <c r="K12" i="3" s="1"/>
  <c r="J11" i="3"/>
  <c r="G11" i="3"/>
  <c r="D11" i="3"/>
  <c r="K11" i="3" s="1"/>
  <c r="J10" i="3"/>
  <c r="G10" i="3"/>
  <c r="D10" i="3"/>
  <c r="K10" i="3" s="1"/>
  <c r="J9" i="3"/>
  <c r="G9" i="3"/>
  <c r="D9" i="3"/>
  <c r="K9" i="3" s="1"/>
  <c r="J8" i="3"/>
  <c r="G8" i="3"/>
  <c r="D8" i="3"/>
  <c r="K8" i="3" s="1"/>
  <c r="J7" i="3"/>
  <c r="G7" i="3"/>
  <c r="D7" i="3"/>
  <c r="K7" i="3" s="1"/>
  <c r="J6" i="3"/>
  <c r="G6" i="3"/>
  <c r="D6" i="3"/>
  <c r="K6" i="3" s="1"/>
  <c r="B38" i="1"/>
  <c r="B31" i="1"/>
  <c r="N31" i="1" s="1"/>
  <c r="N29" i="1"/>
  <c r="N28" i="1"/>
  <c r="N27" i="1"/>
  <c r="A26" i="1"/>
  <c r="B20" i="1"/>
  <c r="B16" i="1"/>
  <c r="B13" i="1"/>
  <c r="B18" i="1" s="1"/>
  <c r="B9" i="1"/>
</calcChain>
</file>

<file path=xl/sharedStrings.xml><?xml version="1.0" encoding="utf-8"?>
<sst xmlns="http://schemas.openxmlformats.org/spreadsheetml/2006/main" count="80" uniqueCount="56">
  <si>
    <t>DEMONSTRATIVO DA RECEITA ARRECADADA COM A COBRANÇA DE MULTAS DE TRÂNSITO E SUA DESTINAÇÃO</t>
  </si>
  <si>
    <t>MULTAS DE TRÂNSITO</t>
  </si>
  <si>
    <t>VALORES ARRECADADOS</t>
  </si>
  <si>
    <t>EXERCÍCIO 2026</t>
  </si>
  <si>
    <t>JANEIRO</t>
  </si>
  <si>
    <t>FEVEREIRO</t>
  </si>
  <si>
    <t>MARÇO</t>
  </si>
  <si>
    <t>ABRIL</t>
  </si>
  <si>
    <t>MAIO</t>
  </si>
  <si>
    <t>JUNHO</t>
  </si>
  <si>
    <t>JULHO</t>
  </si>
  <si>
    <t>AGOSTO</t>
  </si>
  <si>
    <t>SETEMBRO</t>
  </si>
  <si>
    <t>OUTUBRO</t>
  </si>
  <si>
    <t>NOVEMBRO</t>
  </si>
  <si>
    <t>DEZEMBRO</t>
  </si>
  <si>
    <t>CONSOLIDADO</t>
  </si>
  <si>
    <t>RECEITA</t>
  </si>
  <si>
    <t>ARRECADAÇÃO BRUTA</t>
  </si>
  <si>
    <t>ARRECADAÇÃO REFERENTE À DÍVIDA ATIVA</t>
  </si>
  <si>
    <t>TOTAL DA ARRECADAÇÃO</t>
  </si>
  <si>
    <t>DEDUÇÕES</t>
  </si>
  <si>
    <t xml:space="preserve">FUNSET </t>
  </si>
  <si>
    <t>FUNSET REFERENTE À DÍVIDA ATIVA</t>
  </si>
  <si>
    <t>SUBTOTAL FUNSET</t>
  </si>
  <si>
    <t xml:space="preserve">DREM - VALOR TRANSFERIDO PARA O TESOURO MUNICIPAL CONFORME EC 93/16 </t>
  </si>
  <si>
    <t>DREM - VALOR TRANSFERIDO PARA O TESOURO MUNICIPAL CONFORME EC 93/16 - DÍVIDA ATIVA</t>
  </si>
  <si>
    <t>SUBTOTAL DREM</t>
  </si>
  <si>
    <t>RESTITUIÇÃO DE MULTAS DE TRÂNSITO</t>
  </si>
  <si>
    <t>TOTAL DAS DEDUÇÕES</t>
  </si>
  <si>
    <t>ESTORNO - NL</t>
  </si>
  <si>
    <t>VALOR LÍQUIDO DA RECEITA</t>
  </si>
  <si>
    <t>QUANTIDADE DE MULTAS ARRECADADAS</t>
  </si>
  <si>
    <t>DESPESAS REALIZADAS COM RECURSOS ARRECADADOS COM MULTAS DE TRÂNSITO</t>
  </si>
  <si>
    <t>TIPIFICAÇÃO DOS GASTOS REALIZADOS NOS TERMOS DO ART. 320 DO CTB E RESOLUÇÃO CONTRAN Nº 875, DE 13 DE SETEMBRO DE 2021</t>
  </si>
  <si>
    <t>SINALIZAÇÃO</t>
  </si>
  <si>
    <t>ENGENHARIA DE TRÁFEGO E CAMPO</t>
  </si>
  <si>
    <t>POLICIAMENTO E FISCALIZAÇÃO</t>
  </si>
  <si>
    <t>EDUCAÇÃO DE TRÂNSITO</t>
  </si>
  <si>
    <t xml:space="preserve">TOTAL DOS GASTOS REALIZADOS </t>
  </si>
  <si>
    <t>CONSOLIDADO DOS GASTOS REALIZADOS NOS TERMOS DO ART. 320 DO CTB E RESOLUÇÃO CONTRAN Nº 875, DE 13 DE SETEMBRO DE 2021</t>
  </si>
  <si>
    <t>TOTAL</t>
  </si>
  <si>
    <t>LISTA DE ABREVIATURAS</t>
  </si>
  <si>
    <t xml:space="preserve">DREM - DESVINCULAÇÃO DE RECEITA MUNICIPAIS </t>
  </si>
  <si>
    <t>FMU - FUNDO MUNICIPAL DE MOBILIDADE URBANA</t>
  </si>
  <si>
    <t>FUNSET - FUNDO NACIONALL DE SEGURANÇA E EDUCAÇÃO DE TRÂNSITO</t>
  </si>
  <si>
    <t>NL - NOTA DE LANÇAMENTO</t>
  </si>
  <si>
    <t>Tipo de Autuação</t>
  </si>
  <si>
    <t>Notificações de Infração de Trânsito - NIT</t>
  </si>
  <si>
    <t>Notificações de Aplicação de Penalidade - NAP</t>
  </si>
  <si>
    <t>Notificação de Advertência por Escrito - NAE</t>
  </si>
  <si>
    <t>Total</t>
  </si>
  <si>
    <t>Agentes da Autoridade de Trânsito</t>
  </si>
  <si>
    <t>Eletrônicas</t>
  </si>
  <si>
    <t>Demonstrativo Emissão de Autuações de Trânsito</t>
  </si>
  <si>
    <t>Mês/Ano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</si>
</sst>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R$&quot;\ #,##0;[Red]\-&quot;R$&quot;\ #,##0"/>
    <numFmt numFmtId="164" formatCode="_-&quot;R$&quot;\ * #,##0_-;\-&quot;R$&quot;\ * #,##0_-;_-&quot;R$&quot;\ * &quot;-&quot;??_-;_-@"/>
    <numFmt numFmtId="165" formatCode="_-&quot;R$&quot;\ * #,##0.00_-;\-&quot;R$&quot;\ * #,##0.00_-;_-&quot;R$&quot;\ * &quot;-&quot;??_-;_-@"/>
    <numFmt numFmtId="166" formatCode="&quot;R$&quot;\ #,##0"/>
    <numFmt numFmtId="167" formatCode="_-* #,##0_-;\-* #,##0_-;_-* &quot;-&quot;_-;_-@"/>
    <numFmt numFmtId="168" formatCode="_-* #,##0_-;\-* #,##0_-;_-* &quot;-&quot;??_-;_-@"/>
    <numFmt numFmtId="169" formatCode="_-&quot;R$&quot;\ * #,##0_-;\-&quot;R$&quot;\ * #,##0_-;_-&quot;R$&quot;\ * &quot;-&quot;_-;_-@"/>
    <numFmt numFmtId="170" formatCode="_-* #,##0.00_-;\-* #,##0.00_-;_-* &quot;-&quot;??_-;_-@"/>
  </numFmts>
  <fonts count="14">
    <font>
      <sz val="11"/>
      <color theme="1"/>
      <name val="Calibri"/>
      <scheme val="minor"/>
    </font>
    <font>
      <b/>
      <u/>
      <sz val="16"/>
      <color theme="1"/>
      <name val="Calibri"/>
    </font>
    <font>
      <b/>
      <sz val="14"/>
      <color theme="1"/>
      <name val="Calibri"/>
    </font>
    <font>
      <b/>
      <sz val="12"/>
      <color theme="1"/>
      <name val="Calibri"/>
    </font>
    <font>
      <sz val="11"/>
      <name val="Calibri"/>
    </font>
    <font>
      <sz val="12"/>
      <color theme="1"/>
      <name val="Calibri"/>
    </font>
    <font>
      <sz val="12"/>
      <color rgb="FFFF0000"/>
      <name val="Calibri"/>
    </font>
    <font>
      <b/>
      <sz val="12"/>
      <color rgb="FFFF0000"/>
      <name val="Calibri"/>
    </font>
    <font>
      <b/>
      <sz val="11"/>
      <color theme="1"/>
      <name val="Calibri"/>
    </font>
    <font>
      <sz val="11"/>
      <color theme="1"/>
      <name val="Calibri"/>
    </font>
    <font>
      <sz val="12"/>
      <color rgb="FF000000"/>
      <name val="Calibri"/>
    </font>
    <font>
      <sz val="12"/>
      <color theme="1"/>
      <name val="Arial"/>
    </font>
    <font>
      <b/>
      <sz val="14"/>
      <color theme="0"/>
      <name val="Calibri"/>
    </font>
    <font>
      <sz val="11"/>
      <color rgb="FF000000"/>
      <name val="Calibri"/>
    </font>
  </fonts>
  <fills count="10">
    <fill>
      <patternFill patternType="none"/>
    </fill>
    <fill>
      <patternFill patternType="gray125"/>
    </fill>
    <fill>
      <patternFill patternType="solid">
        <fgColor rgb="FFFFFF00"/>
        <bgColor rgb="FFFFFF00"/>
      </patternFill>
    </fill>
    <fill>
      <patternFill patternType="solid">
        <fgColor rgb="FFD6E3BC"/>
        <bgColor rgb="FFD6E3BC"/>
      </patternFill>
    </fill>
    <fill>
      <patternFill patternType="solid">
        <fgColor rgb="FFB8CCE4"/>
        <bgColor rgb="FFB8CCE4"/>
      </patternFill>
    </fill>
    <fill>
      <patternFill patternType="solid">
        <fgColor theme="0"/>
        <bgColor theme="0"/>
      </patternFill>
    </fill>
    <fill>
      <patternFill patternType="solid">
        <fgColor rgb="FFFABF8F"/>
        <bgColor rgb="FFFABF8F"/>
      </patternFill>
    </fill>
    <fill>
      <patternFill patternType="solid">
        <fgColor rgb="FF333F4F"/>
        <bgColor rgb="FF333F4F"/>
      </patternFill>
    </fill>
    <fill>
      <patternFill patternType="solid">
        <fgColor rgb="FFD9E2F3"/>
        <bgColor rgb="FFD9E2F3"/>
      </patternFill>
    </fill>
    <fill>
      <patternFill patternType="solid">
        <fgColor rgb="FFB4C6E7"/>
        <bgColor rgb="FFB4C6E7"/>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double">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3" fillId="0" borderId="4" xfId="0" applyFont="1" applyBorder="1" applyAlignment="1">
      <alignment horizontal="center"/>
    </xf>
    <xf numFmtId="0" fontId="5" fillId="0" borderId="0" xfId="0" applyFont="1"/>
    <xf numFmtId="0" fontId="3" fillId="3" borderId="4" xfId="0" applyFont="1" applyFill="1" applyBorder="1" applyAlignment="1">
      <alignment horizontal="center"/>
    </xf>
    <xf numFmtId="0" fontId="5" fillId="0" borderId="4" xfId="0" applyFont="1" applyBorder="1" applyAlignment="1">
      <alignment horizontal="left" vertical="center"/>
    </xf>
    <xf numFmtId="164" fontId="5" fillId="0" borderId="4" xfId="0" applyNumberFormat="1" applyFont="1" applyBorder="1" applyAlignment="1">
      <alignment vertical="center"/>
    </xf>
    <xf numFmtId="164" fontId="5" fillId="0" borderId="4" xfId="0" applyNumberFormat="1" applyFont="1" applyBorder="1" applyAlignment="1">
      <alignment horizontal="center" vertical="center"/>
    </xf>
    <xf numFmtId="164" fontId="3" fillId="0" borderId="4" xfId="0" applyNumberFormat="1" applyFont="1" applyBorder="1" applyAlignment="1">
      <alignment horizontal="center" vertical="center"/>
    </xf>
    <xf numFmtId="0" fontId="3" fillId="4" borderId="4" xfId="0" applyFont="1" applyFill="1" applyBorder="1" applyAlignment="1">
      <alignment vertical="center"/>
    </xf>
    <xf numFmtId="164" fontId="3" fillId="4" borderId="4" xfId="0" applyNumberFormat="1" applyFont="1" applyFill="1" applyBorder="1" applyAlignment="1">
      <alignment vertical="center"/>
    </xf>
    <xf numFmtId="0" fontId="3" fillId="3" borderId="4" xfId="0" applyFont="1" applyFill="1" applyBorder="1" applyAlignment="1">
      <alignment horizontal="center" vertical="center"/>
    </xf>
    <xf numFmtId="164" fontId="3" fillId="3" borderId="4" xfId="0" applyNumberFormat="1" applyFont="1" applyFill="1" applyBorder="1" applyAlignment="1">
      <alignment vertical="center"/>
    </xf>
    <xf numFmtId="164" fontId="3" fillId="3" borderId="4" xfId="0" applyNumberFormat="1" applyFont="1" applyFill="1" applyBorder="1" applyAlignment="1">
      <alignment horizontal="center" vertical="center"/>
    </xf>
    <xf numFmtId="165" fontId="3" fillId="3" borderId="4" xfId="0" applyNumberFormat="1" applyFont="1" applyFill="1" applyBorder="1" applyAlignment="1">
      <alignment horizontal="center" vertical="center"/>
    </xf>
    <xf numFmtId="164" fontId="6" fillId="0" borderId="4" xfId="0" applyNumberFormat="1" applyFont="1" applyBorder="1" applyAlignment="1">
      <alignment vertical="center"/>
    </xf>
    <xf numFmtId="164" fontId="6" fillId="0" borderId="4" xfId="0" applyNumberFormat="1" applyFont="1" applyBorder="1" applyAlignment="1">
      <alignment horizontal="center" vertical="center"/>
    </xf>
    <xf numFmtId="164" fontId="7" fillId="0" borderId="4" xfId="0" applyNumberFormat="1" applyFont="1" applyBorder="1" applyAlignment="1">
      <alignment horizontal="center" vertical="center"/>
    </xf>
    <xf numFmtId="0" fontId="3" fillId="4" borderId="4" xfId="0" applyFont="1" applyFill="1" applyBorder="1" applyAlignment="1">
      <alignment horizontal="left" vertical="center"/>
    </xf>
    <xf numFmtId="164" fontId="7" fillId="4" borderId="4" xfId="0" applyNumberFormat="1" applyFont="1" applyFill="1" applyBorder="1" applyAlignment="1">
      <alignment vertical="center"/>
    </xf>
    <xf numFmtId="166" fontId="5" fillId="0" borderId="4" xfId="0" applyNumberFormat="1" applyFont="1" applyBorder="1" applyAlignment="1">
      <alignment horizontal="left" wrapText="1"/>
    </xf>
    <xf numFmtId="166" fontId="3" fillId="4" borderId="4" xfId="0" applyNumberFormat="1" applyFont="1" applyFill="1" applyBorder="1" applyAlignment="1">
      <alignment horizontal="left" wrapText="1"/>
    </xf>
    <xf numFmtId="164" fontId="6" fillId="5" borderId="4" xfId="0" applyNumberFormat="1" applyFont="1" applyFill="1" applyBorder="1" applyAlignment="1">
      <alignment vertical="center"/>
    </xf>
    <xf numFmtId="167" fontId="6" fillId="0" borderId="4" xfId="0" applyNumberFormat="1" applyFont="1" applyBorder="1" applyAlignment="1">
      <alignment horizontal="center" vertical="center"/>
    </xf>
    <xf numFmtId="0" fontId="5" fillId="0" borderId="4" xfId="0" applyFont="1" applyBorder="1" applyAlignment="1">
      <alignment horizontal="left"/>
    </xf>
    <xf numFmtId="165" fontId="5" fillId="0" borderId="4" xfId="0" applyNumberFormat="1" applyFont="1" applyBorder="1"/>
    <xf numFmtId="164" fontId="5" fillId="0" borderId="4" xfId="0" applyNumberFormat="1" applyFont="1" applyBorder="1"/>
    <xf numFmtId="0" fontId="3" fillId="4" borderId="4" xfId="0" applyFont="1" applyFill="1" applyBorder="1"/>
    <xf numFmtId="164" fontId="3" fillId="4" borderId="4" xfId="0" applyNumberFormat="1" applyFont="1" applyFill="1" applyBorder="1" applyAlignment="1">
      <alignment horizontal="center"/>
    </xf>
    <xf numFmtId="0" fontId="3" fillId="6" borderId="4" xfId="0" applyFont="1" applyFill="1" applyBorder="1" applyAlignment="1">
      <alignment horizontal="left" vertical="center"/>
    </xf>
    <xf numFmtId="168" fontId="3" fillId="6" borderId="5" xfId="0" applyNumberFormat="1" applyFont="1" applyFill="1" applyBorder="1" applyAlignment="1">
      <alignment vertical="center"/>
    </xf>
    <xf numFmtId="168" fontId="3" fillId="6" borderId="4" xfId="0" applyNumberFormat="1" applyFont="1" applyFill="1" applyBorder="1" applyAlignment="1">
      <alignment vertical="center"/>
    </xf>
    <xf numFmtId="168" fontId="3" fillId="6" borderId="4" xfId="0" applyNumberFormat="1" applyFont="1" applyFill="1" applyBorder="1" applyAlignment="1">
      <alignment horizontal="center" vertical="center"/>
    </xf>
    <xf numFmtId="0" fontId="8" fillId="0" borderId="0" xfId="0" applyFont="1"/>
    <xf numFmtId="164" fontId="9" fillId="0" borderId="0" xfId="0" applyNumberFormat="1" applyFont="1"/>
    <xf numFmtId="166" fontId="5" fillId="0" borderId="4" xfId="0" applyNumberFormat="1" applyFont="1" applyBorder="1" applyAlignment="1">
      <alignment horizontal="left"/>
    </xf>
    <xf numFmtId="169" fontId="5" fillId="0" borderId="4" xfId="0" applyNumberFormat="1" applyFont="1" applyBorder="1"/>
    <xf numFmtId="169" fontId="10" fillId="0" borderId="0" xfId="0" applyNumberFormat="1" applyFont="1"/>
    <xf numFmtId="165" fontId="5" fillId="0" borderId="4" xfId="0" applyNumberFormat="1" applyFont="1" applyBorder="1" applyAlignment="1">
      <alignment vertical="center"/>
    </xf>
    <xf numFmtId="164" fontId="3" fillId="0" borderId="4" xfId="0" applyNumberFormat="1" applyFont="1" applyBorder="1" applyAlignment="1">
      <alignment vertical="center"/>
    </xf>
    <xf numFmtId="169" fontId="5" fillId="0" borderId="4" xfId="0" applyNumberFormat="1" applyFont="1" applyBorder="1" applyAlignment="1">
      <alignment vertical="center"/>
    </xf>
    <xf numFmtId="164" fontId="5" fillId="0" borderId="0" xfId="0" applyNumberFormat="1" applyFont="1"/>
    <xf numFmtId="166" fontId="3" fillId="4" borderId="4" xfId="0" applyNumberFormat="1" applyFont="1" applyFill="1" applyBorder="1"/>
    <xf numFmtId="169" fontId="11" fillId="4" borderId="4" xfId="0" applyNumberFormat="1" applyFont="1" applyFill="1" applyBorder="1"/>
    <xf numFmtId="6" fontId="3" fillId="4" borderId="4" xfId="0" applyNumberFormat="1" applyFont="1" applyFill="1" applyBorder="1" applyAlignment="1">
      <alignment vertical="center"/>
    </xf>
    <xf numFmtId="165" fontId="9" fillId="0" borderId="0" xfId="0" applyNumberFormat="1" applyFont="1"/>
    <xf numFmtId="164" fontId="8" fillId="0" borderId="0" xfId="0" applyNumberFormat="1" applyFont="1" applyAlignment="1">
      <alignment vertical="center" wrapText="1"/>
    </xf>
    <xf numFmtId="166" fontId="3" fillId="0" borderId="8" xfId="0" applyNumberFormat="1" applyFont="1" applyBorder="1" applyAlignment="1">
      <alignment horizontal="left"/>
    </xf>
    <xf numFmtId="170" fontId="9" fillId="0" borderId="0" xfId="0" applyNumberFormat="1" applyFont="1"/>
    <xf numFmtId="164" fontId="3" fillId="4" borderId="9" xfId="0" applyNumberFormat="1" applyFont="1" applyFill="1" applyBorder="1" applyAlignment="1">
      <alignment horizontal="left"/>
    </xf>
    <xf numFmtId="164" fontId="3" fillId="4" borderId="10" xfId="0" applyNumberFormat="1" applyFont="1" applyFill="1" applyBorder="1"/>
    <xf numFmtId="164" fontId="3" fillId="0" borderId="0" xfId="0" applyNumberFormat="1" applyFont="1"/>
    <xf numFmtId="0" fontId="8" fillId="8" borderId="4" xfId="0" applyFont="1" applyFill="1" applyBorder="1" applyAlignment="1">
      <alignment horizontal="center"/>
    </xf>
    <xf numFmtId="0" fontId="8" fillId="9" borderId="4" xfId="0" applyFont="1" applyFill="1" applyBorder="1" applyAlignment="1">
      <alignment horizontal="center"/>
    </xf>
    <xf numFmtId="17" fontId="8" fillId="8" borderId="4" xfId="0" applyNumberFormat="1" applyFont="1" applyFill="1" applyBorder="1" applyAlignment="1">
      <alignment horizontal="center"/>
    </xf>
    <xf numFmtId="3" fontId="9" fillId="0" borderId="4" xfId="0" applyNumberFormat="1" applyFont="1" applyBorder="1" applyAlignment="1">
      <alignment horizontal="right"/>
    </xf>
    <xf numFmtId="3" fontId="9" fillId="9" borderId="4" xfId="0" applyNumberFormat="1" applyFont="1" applyFill="1" applyBorder="1" applyAlignment="1">
      <alignment horizontal="right"/>
    </xf>
    <xf numFmtId="3" fontId="9" fillId="8" borderId="4" xfId="0" applyNumberFormat="1" applyFont="1" applyFill="1" applyBorder="1" applyAlignment="1">
      <alignment horizontal="right"/>
    </xf>
    <xf numFmtId="3" fontId="9" fillId="0" borderId="14" xfId="0" applyNumberFormat="1" applyFont="1" applyBorder="1" applyAlignment="1">
      <alignment horizontal="right" vertical="center"/>
    </xf>
    <xf numFmtId="3" fontId="9" fillId="0" borderId="4" xfId="0" applyNumberFormat="1" applyFont="1" applyBorder="1" applyAlignment="1">
      <alignment horizontal="right" vertical="center"/>
    </xf>
    <xf numFmtId="3" fontId="9" fillId="9" borderId="4" xfId="0" applyNumberFormat="1" applyFont="1" applyFill="1" applyBorder="1"/>
    <xf numFmtId="3" fontId="9" fillId="8" borderId="4" xfId="0" applyNumberFormat="1" applyFont="1" applyFill="1" applyBorder="1"/>
    <xf numFmtId="3" fontId="13" fillId="0" borderId="14" xfId="0" applyNumberFormat="1" applyFont="1" applyBorder="1" applyAlignment="1">
      <alignment horizontal="right"/>
    </xf>
    <xf numFmtId="3" fontId="13" fillId="0" borderId="4" xfId="0" applyNumberFormat="1" applyFont="1" applyBorder="1" applyAlignment="1">
      <alignment horizontal="right"/>
    </xf>
    <xf numFmtId="3" fontId="9" fillId="0" borderId="4" xfId="0" applyNumberFormat="1" applyFont="1" applyBorder="1"/>
    <xf numFmtId="0" fontId="8" fillId="0" borderId="11" xfId="0" applyFont="1" applyBorder="1" applyAlignment="1">
      <alignment horizontal="left" vertical="center" wrapText="1"/>
    </xf>
    <xf numFmtId="0" fontId="4" fillId="0" borderId="11" xfId="0" applyFont="1" applyBorder="1"/>
    <xf numFmtId="0" fontId="0" fillId="0" borderId="0" xfId="0"/>
    <xf numFmtId="0" fontId="5" fillId="0" borderId="0" xfId="0" applyFont="1" applyAlignment="1">
      <alignment horizontal="center"/>
    </xf>
    <xf numFmtId="164" fontId="8" fillId="2" borderId="6" xfId="0" applyNumberFormat="1" applyFont="1" applyFill="1" applyBorder="1" applyAlignment="1">
      <alignment horizontal="center" vertical="center" wrapText="1"/>
    </xf>
    <xf numFmtId="0" fontId="4" fillId="0" borderId="7" xfId="0" applyFont="1" applyBorder="1"/>
    <xf numFmtId="0" fontId="1" fillId="0" borderId="0" xfId="0" applyFont="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2" fillId="2" borderId="1" xfId="0" applyFont="1" applyFill="1" applyBorder="1" applyAlignment="1">
      <alignment horizontal="center" vertical="center"/>
    </xf>
    <xf numFmtId="0" fontId="4" fillId="0" borderId="2" xfId="0" applyFont="1" applyBorder="1"/>
    <xf numFmtId="0" fontId="4" fillId="0" borderId="3" xfId="0" applyFont="1" applyBorder="1"/>
    <xf numFmtId="0" fontId="3" fillId="0" borderId="1" xfId="0" applyFont="1" applyBorder="1" applyAlignment="1">
      <alignment horizontal="center"/>
    </xf>
    <xf numFmtId="0" fontId="2" fillId="0" borderId="1" xfId="0" applyFont="1" applyBorder="1" applyAlignment="1">
      <alignment horizontal="center" vertical="center"/>
    </xf>
    <xf numFmtId="0" fontId="12" fillId="7" borderId="12" xfId="0" applyFont="1" applyFill="1" applyBorder="1" applyAlignment="1">
      <alignment horizontal="center"/>
    </xf>
    <xf numFmtId="0" fontId="4" fillId="0" borderId="13" xfId="0" applyFont="1" applyBorder="1"/>
    <xf numFmtId="0" fontId="8" fillId="8" borderId="5"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title>
      <c:tx>
        <c:rich>
          <a:bodyPr/>
          <a:lstStyle/>
          <a:p>
            <a:pPr lvl="0">
              <a:defRPr sz="1400" b="1" i="0">
                <a:solidFill>
                  <a:srgbClr val="757575"/>
                </a:solidFill>
                <a:latin typeface="+mn-lt"/>
              </a:defRPr>
            </a:pPr>
            <a:r>
              <a:rPr lang="pt-BR" sz="1400" b="1" i="0">
                <a:solidFill>
                  <a:srgbClr val="757575"/>
                </a:solidFill>
                <a:latin typeface="+mn-lt"/>
              </a:rPr>
              <a:t>CONSOLIDAÇÃO DE GASTOS REALIZADOS NOS TERMOS DO ART. 320 DO CTB</a:t>
            </a:r>
          </a:p>
        </c:rich>
      </c:tx>
      <c:layout>
        <c:manualLayout>
          <c:xMode val="edge"/>
          <c:yMode val="edge"/>
          <c:x val="0.3010584219314747"/>
          <c:y val="2.6616009537533361E-2"/>
        </c:manualLayout>
      </c:layout>
      <c:overlay val="0"/>
    </c:title>
    <c:autoTitleDeleted val="0"/>
    <c:plotArea>
      <c:layout>
        <c:manualLayout>
          <c:xMode val="edge"/>
          <c:yMode val="edge"/>
          <c:x val="6.5074718353025723E-2"/>
          <c:y val="0.20521798260288288"/>
          <c:w val="0.41141269797396279"/>
          <c:h val="0.6861939323308347"/>
        </c:manualLayout>
      </c:layout>
      <c:pieChart>
        <c:varyColors val="1"/>
        <c:ser>
          <c:idx val="0"/>
          <c:order val="0"/>
          <c:dPt>
            <c:idx val="0"/>
            <c:bubble3D val="0"/>
            <c:spPr>
              <a:solidFill>
                <a:schemeClr val="accent1"/>
              </a:solidFill>
            </c:spPr>
            <c:extLst>
              <c:ext xmlns:c16="http://schemas.microsoft.com/office/drawing/2014/chart" uri="{C3380CC4-5D6E-409C-BE32-E72D297353CC}">
                <c16:uniqueId val="{00000001-D16E-48FA-91A8-92AC277CAA59}"/>
              </c:ext>
            </c:extLst>
          </c:dPt>
          <c:dPt>
            <c:idx val="1"/>
            <c:bubble3D val="0"/>
            <c:spPr>
              <a:solidFill>
                <a:schemeClr val="accent2"/>
              </a:solidFill>
            </c:spPr>
            <c:extLst>
              <c:ext xmlns:c16="http://schemas.microsoft.com/office/drawing/2014/chart" uri="{C3380CC4-5D6E-409C-BE32-E72D297353CC}">
                <c16:uniqueId val="{00000003-D16E-48FA-91A8-92AC277CAA59}"/>
              </c:ext>
            </c:extLst>
          </c:dPt>
          <c:dPt>
            <c:idx val="2"/>
            <c:bubble3D val="0"/>
            <c:spPr>
              <a:solidFill>
                <a:schemeClr val="accent3"/>
              </a:solidFill>
            </c:spPr>
            <c:extLst>
              <c:ext xmlns:c16="http://schemas.microsoft.com/office/drawing/2014/chart" uri="{C3380CC4-5D6E-409C-BE32-E72D297353CC}">
                <c16:uniqueId val="{00000005-D16E-48FA-91A8-92AC277CAA59}"/>
              </c:ext>
            </c:extLst>
          </c:dPt>
          <c:dPt>
            <c:idx val="3"/>
            <c:bubble3D val="0"/>
            <c:spPr>
              <a:solidFill>
                <a:schemeClr val="accent4"/>
              </a:solidFill>
            </c:spPr>
            <c:extLst>
              <c:ext xmlns:c16="http://schemas.microsoft.com/office/drawing/2014/chart" uri="{C3380CC4-5D6E-409C-BE32-E72D297353CC}">
                <c16:uniqueId val="{00000007-D16E-48FA-91A8-92AC277CAA59}"/>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Destinação!$A$34:$A$37</c:f>
              <c:strCache>
                <c:ptCount val="4"/>
                <c:pt idx="0">
                  <c:v>SINALIZAÇÃO</c:v>
                </c:pt>
                <c:pt idx="1">
                  <c:v>ENGENHARIA DE TRÁFEGO E CAMPO</c:v>
                </c:pt>
                <c:pt idx="2">
                  <c:v>POLICIAMENTO E FISCALIZAÇÃO</c:v>
                </c:pt>
                <c:pt idx="3">
                  <c:v>EDUCAÇÃO DE TRÂNSITO</c:v>
                </c:pt>
              </c:strCache>
            </c:strRef>
          </c:cat>
          <c:val>
            <c:numRef>
              <c:f>Destinação!$B$34:$B$37</c:f>
              <c:numCache>
                <c:formatCode>_-"R$"\ * #,##0_-;\-"R$"\ * #,##0_-;_-"R$"\ * "-"??_-;_-@</c:formatCode>
                <c:ptCount val="4"/>
                <c:pt idx="0">
                  <c:v>2782096.63</c:v>
                </c:pt>
                <c:pt idx="1">
                  <c:v>6859564.0800000001</c:v>
                </c:pt>
                <c:pt idx="2">
                  <c:v>1244136.55</c:v>
                </c:pt>
                <c:pt idx="3">
                  <c:v>0</c:v>
                </c:pt>
              </c:numCache>
            </c:numRef>
          </c:val>
          <c:extLst>
            <c:ext xmlns:c16="http://schemas.microsoft.com/office/drawing/2014/chart" uri="{C3380CC4-5D6E-409C-BE32-E72D297353CC}">
              <c16:uniqueId val="{00000008-D16E-48FA-91A8-92AC277CAA59}"/>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0.55118138081402446"/>
          <c:y val="0.22131579045494129"/>
        </c:manualLayout>
      </c:layout>
      <c:overlay val="0"/>
      <c:txPr>
        <a:bodyPr/>
        <a:lstStyle/>
        <a:p>
          <a:pPr lvl="0">
            <a:defRPr sz="1100" b="1" i="0">
              <a:solidFill>
                <a:srgbClr val="1A1A1A"/>
              </a:solidFill>
              <a:latin typeface="+mn-lt"/>
            </a:defRPr>
          </a:pPr>
          <a:endParaRPr lang="pt-BR"/>
        </a:p>
      </c:txPr>
    </c:legend>
    <c:plotVisOnly val="1"/>
    <c:dispBlanksAs val="zero"/>
    <c:showDLblsOverMax val="1"/>
  </c:chart>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title>
      <c:tx>
        <c:rich>
          <a:bodyPr/>
          <a:lstStyle/>
          <a:p>
            <a:pPr lvl="0">
              <a:defRPr sz="1400" b="0" i="0">
                <a:solidFill>
                  <a:srgbClr val="757575"/>
                </a:solidFill>
                <a:latin typeface="+mn-lt"/>
              </a:defRPr>
            </a:pPr>
            <a:r>
              <a:rPr lang="pt-BR" sz="1400" b="0" i="0">
                <a:solidFill>
                  <a:srgbClr val="757575"/>
                </a:solidFill>
                <a:latin typeface="+mn-lt"/>
              </a:rPr>
              <a:t>ARRECADAÇÃO BRUTA X ARRECADAÇÃO LÍQUIDA</a:t>
            </a:r>
          </a:p>
        </c:rich>
      </c:tx>
      <c:overlay val="0"/>
    </c:title>
    <c:autoTitleDeleted val="0"/>
    <c:plotArea>
      <c:layout>
        <c:manualLayout>
          <c:xMode val="edge"/>
          <c:yMode val="edge"/>
          <c:x val="0.22894247594050743"/>
          <c:y val="0.30076443569553807"/>
          <c:w val="0.77105752405949257"/>
          <c:h val="0.61498432487605714"/>
        </c:manualLayout>
      </c:layout>
      <c:lineChart>
        <c:grouping val="standard"/>
        <c:varyColors val="1"/>
        <c:ser>
          <c:idx val="0"/>
          <c:order val="0"/>
          <c:tx>
            <c:v>TOTAL DA ARRECADAÇÃO</c:v>
          </c:tx>
          <c:spPr>
            <a:ln w="28575" cmpd="sng">
              <a:solidFill>
                <a:schemeClr val="accent1"/>
              </a:solidFill>
            </a:ln>
          </c:spPr>
          <c:marker>
            <c:symbol val="circle"/>
            <c:size val="5"/>
            <c:spPr>
              <a:solidFill>
                <a:schemeClr val="accent1"/>
              </a:solidFill>
              <a:ln cmpd="sng">
                <a:solidFill>
                  <a:schemeClr val="accent1"/>
                </a:solidFill>
              </a:ln>
            </c:spPr>
          </c:marker>
          <c:cat>
            <c:strRef>
              <c:f>Destinação!$B$5:$M$5</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Destinação!$B$9:$M$9</c:f>
              <c:numCache>
                <c:formatCode>_-"R$"\ * #,##0_-;\-"R$"\ * #,##0_-;_-"R$"\ * "-"??_-;_-@</c:formatCode>
                <c:ptCount val="12"/>
                <c:pt idx="0">
                  <c:v>12506418.050000001</c:v>
                </c:pt>
              </c:numCache>
            </c:numRef>
          </c:val>
          <c:smooth val="0"/>
          <c:extLst>
            <c:ext xmlns:c16="http://schemas.microsoft.com/office/drawing/2014/chart" uri="{C3380CC4-5D6E-409C-BE32-E72D297353CC}">
              <c16:uniqueId val="{00000000-263D-40B3-875B-80E19C2AE26C}"/>
            </c:ext>
          </c:extLst>
        </c:ser>
        <c:ser>
          <c:idx val="1"/>
          <c:order val="1"/>
          <c:tx>
            <c:v>VALOR LÍQUIDO DA RECEITA</c:v>
          </c:tx>
          <c:spPr>
            <a:ln w="28575" cmpd="sng">
              <a:solidFill>
                <a:schemeClr val="accent2"/>
              </a:solidFill>
            </a:ln>
          </c:spPr>
          <c:marker>
            <c:symbol val="circle"/>
            <c:size val="5"/>
            <c:spPr>
              <a:solidFill>
                <a:schemeClr val="accent2"/>
              </a:solidFill>
              <a:ln cmpd="sng">
                <a:solidFill>
                  <a:schemeClr val="accent2"/>
                </a:solidFill>
              </a:ln>
            </c:spPr>
          </c:marker>
          <c:cat>
            <c:strRef>
              <c:f>Destinação!$B$5:$M$5</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Destinação!$B$20:$M$20</c:f>
              <c:numCache>
                <c:formatCode>_-"R$"\ * #,##0_-;\-"R$"\ * #,##0_-;_-"R$"\ * "-"??_-;_-@</c:formatCode>
                <c:ptCount val="12"/>
                <c:pt idx="0">
                  <c:v>6471422.0200000005</c:v>
                </c:pt>
              </c:numCache>
            </c:numRef>
          </c:val>
          <c:smooth val="0"/>
          <c:extLst>
            <c:ext xmlns:c16="http://schemas.microsoft.com/office/drawing/2014/chart" uri="{C3380CC4-5D6E-409C-BE32-E72D297353CC}">
              <c16:uniqueId val="{00000001-263D-40B3-875B-80E19C2AE26C}"/>
            </c:ext>
          </c:extLst>
        </c:ser>
        <c:dLbls>
          <c:showLegendKey val="0"/>
          <c:showVal val="0"/>
          <c:showCatName val="0"/>
          <c:showSerName val="0"/>
          <c:showPercent val="0"/>
          <c:showBubbleSize val="0"/>
        </c:dLbls>
        <c:marker val="1"/>
        <c:smooth val="0"/>
        <c:axId val="878066282"/>
        <c:axId val="252410215"/>
      </c:lineChart>
      <c:catAx>
        <c:axId val="878066282"/>
        <c:scaling>
          <c:orientation val="minMax"/>
        </c:scaling>
        <c:delete val="0"/>
        <c:axPos val="b"/>
        <c:title>
          <c:tx>
            <c:rich>
              <a:bodyPr/>
              <a:lstStyle/>
              <a:p>
                <a:pPr lvl="0">
                  <a:defRPr b="0">
                    <a:solidFill>
                      <a:srgbClr val="000000"/>
                    </a:solidFill>
                    <a:latin typeface="+mn-lt"/>
                  </a:defRPr>
                </a:pPr>
                <a:endParaRPr lang="pt-BR"/>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pt-BR"/>
          </a:p>
        </c:txPr>
        <c:crossAx val="252410215"/>
        <c:crosses val="autoZero"/>
        <c:auto val="1"/>
        <c:lblAlgn val="ctr"/>
        <c:lblOffset val="100"/>
        <c:noMultiLvlLbl val="1"/>
      </c:catAx>
      <c:valAx>
        <c:axId val="25241021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pt-BR"/>
              </a:p>
            </c:rich>
          </c:tx>
          <c:overlay val="0"/>
        </c:title>
        <c:numFmt formatCode="_-&quot;R$&quot;\ * #,##0_-;\-&quot;R$&quot;\ * #,##0_-;_-&quot;R$&quot;\ * &quot;-&quot;??_-;_-@" sourceLinked="1"/>
        <c:majorTickMark val="none"/>
        <c:minorTickMark val="none"/>
        <c:tickLblPos val="nextTo"/>
        <c:spPr>
          <a:ln/>
        </c:spPr>
        <c:txPr>
          <a:bodyPr/>
          <a:lstStyle/>
          <a:p>
            <a:pPr lvl="0">
              <a:defRPr sz="900" b="0" i="0">
                <a:solidFill>
                  <a:srgbClr val="000000"/>
                </a:solidFill>
                <a:latin typeface="+mn-lt"/>
              </a:defRPr>
            </a:pPr>
            <a:endParaRPr lang="pt-BR"/>
          </a:p>
        </c:txPr>
        <c:crossAx val="878066282"/>
        <c:crosses val="autoZero"/>
        <c:crossBetween val="between"/>
      </c:valAx>
    </c:plotArea>
    <c:legend>
      <c:legendPos val="b"/>
      <c:layout>
        <c:manualLayout>
          <c:xMode val="edge"/>
          <c:yMode val="edge"/>
          <c:x val="0.22218253612960817"/>
          <c:y val="0.14142025785494791"/>
        </c:manualLayout>
      </c:layout>
      <c:overlay val="0"/>
      <c:txPr>
        <a:bodyPr/>
        <a:lstStyle/>
        <a:p>
          <a:pPr lvl="0">
            <a:defRPr sz="900" b="0" i="0">
              <a:solidFill>
                <a:srgbClr val="1A1A1A"/>
              </a:solidFill>
              <a:latin typeface="+mn-lt"/>
            </a:defRPr>
          </a:pPr>
          <a:endParaRPr lang="pt-BR"/>
        </a:p>
      </c:txPr>
    </c:legend>
    <c:plotVisOnly val="1"/>
    <c:dispBlanksAs val="zero"/>
    <c:showDLblsOverMax val="1"/>
  </c:chart>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title>
      <c:tx>
        <c:rich>
          <a:bodyPr/>
          <a:lstStyle/>
          <a:p>
            <a:pPr lvl="0">
              <a:defRPr sz="1600" b="1" i="0">
                <a:solidFill>
                  <a:srgbClr val="757575"/>
                </a:solidFill>
                <a:latin typeface="+mn-lt"/>
              </a:defRPr>
            </a:pPr>
            <a:r>
              <a:rPr lang="pt-BR" sz="1600" b="1" i="0">
                <a:solidFill>
                  <a:srgbClr val="757575"/>
                </a:solidFill>
                <a:latin typeface="+mn-lt"/>
              </a:rPr>
              <a:t>CONSOLIDADO DEDUÇÕES</a:t>
            </a:r>
          </a:p>
        </c:rich>
      </c:tx>
      <c:overlay val="0"/>
    </c:title>
    <c:autoTitleDeleted val="0"/>
    <c:plotArea>
      <c:layout/>
      <c:pieChart>
        <c:varyColors val="1"/>
        <c:ser>
          <c:idx val="0"/>
          <c:order val="0"/>
          <c:dPt>
            <c:idx val="0"/>
            <c:bubble3D val="0"/>
            <c:explosion val="15"/>
            <c:spPr>
              <a:solidFill>
                <a:schemeClr val="accent1"/>
              </a:solidFill>
            </c:spPr>
            <c:extLst>
              <c:ext xmlns:c16="http://schemas.microsoft.com/office/drawing/2014/chart" uri="{C3380CC4-5D6E-409C-BE32-E72D297353CC}">
                <c16:uniqueId val="{00000001-B6D3-412F-A17C-50766B7BCB44}"/>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Destinação!$A$13</c:f>
              <c:strCache>
                <c:ptCount val="1"/>
                <c:pt idx="0">
                  <c:v>SUBTOTAL FUNSET</c:v>
                </c:pt>
              </c:strCache>
            </c:strRef>
          </c:cat>
          <c:val>
            <c:numRef>
              <c:f>Destinação!$A$16</c:f>
              <c:numCache>
                <c:formatCode>"R$"\ #,##0</c:formatCode>
                <c:ptCount val="1"/>
                <c:pt idx="0">
                  <c:v>0</c:v>
                </c:pt>
              </c:numCache>
            </c:numRef>
          </c:val>
          <c:extLst>
            <c:ext xmlns:c16="http://schemas.microsoft.com/office/drawing/2014/chart" uri="{C3380CC4-5D6E-409C-BE32-E72D297353CC}">
              <c16:uniqueId val="{00000002-B6D3-412F-A17C-50766B7BCB44}"/>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sz="1000" b="0" i="0">
              <a:solidFill>
                <a:srgbClr val="1A1A1A"/>
              </a:solidFill>
              <a:latin typeface="+mn-lt"/>
            </a:defRPr>
          </a:pPr>
          <a:endParaRPr lang="pt-BR"/>
        </a:p>
      </c:txPr>
    </c:legend>
    <c:plotVisOnly val="1"/>
    <c:dispBlanksAs val="zero"/>
    <c:showDLblsOverMax val="1"/>
  </c:chart>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847725</xdr:colOff>
      <xdr:row>31</xdr:row>
      <xdr:rowOff>114300</xdr:rowOff>
    </xdr:from>
    <xdr:ext cx="4448175" cy="3057525"/>
    <xdr:graphicFrame macro="">
      <xdr:nvGraphicFramePr>
        <xdr:cNvPr id="2119734945" name="Chart 1">
          <a:extLst>
            <a:ext uri="{FF2B5EF4-FFF2-40B4-BE49-F238E27FC236}">
              <a16:creationId xmlns:a16="http://schemas.microsoft.com/office/drawing/2014/main" id="{00000000-0008-0000-0000-0000A19658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828675</xdr:colOff>
      <xdr:row>31</xdr:row>
      <xdr:rowOff>123825</xdr:rowOff>
    </xdr:from>
    <xdr:ext cx="5181600" cy="3038475"/>
    <xdr:graphicFrame macro="">
      <xdr:nvGraphicFramePr>
        <xdr:cNvPr id="1748858286" name="Chart 2">
          <a:extLst>
            <a:ext uri="{FF2B5EF4-FFF2-40B4-BE49-F238E27FC236}">
              <a16:creationId xmlns:a16="http://schemas.microsoft.com/office/drawing/2014/main" id="{00000000-0008-0000-0000-0000AE753D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1343025</xdr:colOff>
      <xdr:row>31</xdr:row>
      <xdr:rowOff>114300</xdr:rowOff>
    </xdr:from>
    <xdr:ext cx="5057775" cy="3048000"/>
    <xdr:graphicFrame macro="">
      <xdr:nvGraphicFramePr>
        <xdr:cNvPr id="1088482538" name="Chart 3">
          <a:extLst>
            <a:ext uri="{FF2B5EF4-FFF2-40B4-BE49-F238E27FC236}">
              <a16:creationId xmlns:a16="http://schemas.microsoft.com/office/drawing/2014/main" id="{00000000-0008-0000-0000-0000EAECE0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0</xdr:col>
      <xdr:colOff>28575</xdr:colOff>
      <xdr:row>40</xdr:row>
      <xdr:rowOff>28575</xdr:rowOff>
    </xdr:from>
    <xdr:ext cx="17259300" cy="10668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0" y="3251363"/>
          <a:ext cx="10692000" cy="105727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600">
              <a:solidFill>
                <a:schemeClr val="dk1"/>
              </a:solidFill>
              <a:latin typeface="Calibri"/>
              <a:ea typeface="Calibri"/>
              <a:cs typeface="Calibri"/>
              <a:sym typeface="Calibri"/>
            </a:rPr>
            <a:t> </a:t>
          </a:r>
          <a:r>
            <a:rPr lang="en-US" sz="1600" b="0" i="0">
              <a:solidFill>
                <a:schemeClr val="dk1"/>
              </a:solidFill>
              <a:latin typeface="Calibri"/>
              <a:ea typeface="Calibri"/>
              <a:cs typeface="Calibri"/>
              <a:sym typeface="Calibri"/>
            </a:rPr>
            <a:t>A consolidação das despesas realizadas considera todos os pagamentos realizados no exercício corrente, incluídos tanto aqueles custeados com recursos arrecadados neste ano como os custeados com saldos de superávit de exercícios anteriores. </a:t>
          </a:r>
          <a:endParaRPr sz="1400"/>
        </a:p>
      </xdr:txBody>
    </xdr:sp>
    <xdr:clientData fLocksWithSheet="0"/>
  </xdr:oneCellAnchor>
  <xdr:oneCellAnchor>
    <xdr:from>
      <xdr:col>0</xdr:col>
      <xdr:colOff>333375</xdr:colOff>
      <xdr:row>0</xdr:row>
      <xdr:rowOff>238125</xdr:rowOff>
    </xdr:from>
    <xdr:ext cx="2638425" cy="514350"/>
    <xdr:pic>
      <xdr:nvPicPr>
        <xdr:cNvPr id="2" name="image1.png" descr="Logo BHTRANS - sem escrit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workbookViewId="0">
      <pane xSplit="1" ySplit="5" topLeftCell="B27" activePane="bottomRight" state="frozen"/>
      <selection pane="topRight" activeCell="B1" sqref="B1"/>
      <selection pane="bottomLeft" activeCell="A6" sqref="A6"/>
      <selection pane="bottomRight" sqref="A1:N1"/>
    </sheetView>
  </sheetViews>
  <sheetFormatPr defaultColWidth="14.42578125" defaultRowHeight="15" customHeight="1"/>
  <cols>
    <col min="1" max="1" width="70.5703125" customWidth="1"/>
    <col min="2" max="3" width="23.28515625" customWidth="1"/>
    <col min="4" max="4" width="25.7109375" customWidth="1"/>
    <col min="5" max="5" width="19.5703125" customWidth="1"/>
    <col min="6" max="7" width="24" customWidth="1"/>
    <col min="8" max="8" width="24.42578125" customWidth="1"/>
    <col min="9" max="10" width="23.28515625" customWidth="1"/>
    <col min="11" max="11" width="18.42578125" customWidth="1"/>
    <col min="12" max="12" width="16.42578125" customWidth="1"/>
    <col min="13" max="13" width="19.7109375" customWidth="1"/>
    <col min="14" max="14" width="24.85546875" customWidth="1"/>
    <col min="15" max="15" width="5.7109375" customWidth="1"/>
    <col min="16" max="26" width="8.7109375" customWidth="1"/>
  </cols>
  <sheetData>
    <row r="1" spans="1:26" ht="63" customHeight="1">
      <c r="A1" s="70" t="s">
        <v>0</v>
      </c>
      <c r="B1" s="66"/>
      <c r="C1" s="66"/>
      <c r="D1" s="66"/>
      <c r="E1" s="66"/>
      <c r="F1" s="66"/>
      <c r="G1" s="66"/>
      <c r="H1" s="66"/>
      <c r="I1" s="66"/>
      <c r="J1" s="66"/>
      <c r="K1" s="66"/>
      <c r="L1" s="66"/>
      <c r="M1" s="66"/>
      <c r="N1" s="66"/>
    </row>
    <row r="2" spans="1:26" ht="18.75">
      <c r="A2" s="71" t="s">
        <v>1</v>
      </c>
      <c r="B2" s="66"/>
      <c r="C2" s="66"/>
      <c r="D2" s="66"/>
      <c r="E2" s="66"/>
      <c r="F2" s="66"/>
      <c r="G2" s="66"/>
      <c r="H2" s="66"/>
      <c r="I2" s="66"/>
      <c r="J2" s="66"/>
      <c r="K2" s="66"/>
      <c r="L2" s="66"/>
      <c r="M2" s="66"/>
      <c r="N2" s="66"/>
    </row>
    <row r="3" spans="1:26" ht="8.25" customHeight="1">
      <c r="A3" s="72"/>
      <c r="B3" s="66"/>
    </row>
    <row r="4" spans="1:26" ht="31.5" customHeight="1">
      <c r="A4" s="73" t="s">
        <v>2</v>
      </c>
      <c r="B4" s="74"/>
      <c r="C4" s="74"/>
      <c r="D4" s="74"/>
      <c r="E4" s="74"/>
      <c r="F4" s="74"/>
      <c r="G4" s="74"/>
      <c r="H4" s="74"/>
      <c r="I4" s="74"/>
      <c r="J4" s="74"/>
      <c r="K4" s="74"/>
      <c r="L4" s="74"/>
      <c r="M4" s="74"/>
      <c r="N4" s="75"/>
    </row>
    <row r="5" spans="1:26" ht="15.75">
      <c r="A5" s="1" t="s">
        <v>3</v>
      </c>
      <c r="B5" s="1" t="s">
        <v>4</v>
      </c>
      <c r="C5" s="1" t="s">
        <v>5</v>
      </c>
      <c r="D5" s="1" t="s">
        <v>6</v>
      </c>
      <c r="E5" s="1" t="s">
        <v>7</v>
      </c>
      <c r="F5" s="1" t="s">
        <v>8</v>
      </c>
      <c r="G5" s="1" t="s">
        <v>9</v>
      </c>
      <c r="H5" s="1" t="s">
        <v>10</v>
      </c>
      <c r="I5" s="1" t="s">
        <v>11</v>
      </c>
      <c r="J5" s="1" t="s">
        <v>12</v>
      </c>
      <c r="K5" s="1" t="s">
        <v>13</v>
      </c>
      <c r="L5" s="1" t="s">
        <v>14</v>
      </c>
      <c r="M5" s="1" t="s">
        <v>15</v>
      </c>
      <c r="N5" s="1" t="s">
        <v>16</v>
      </c>
      <c r="O5" s="2"/>
      <c r="P5" s="2"/>
      <c r="Q5" s="2"/>
      <c r="R5" s="2"/>
      <c r="S5" s="2"/>
      <c r="T5" s="2"/>
      <c r="U5" s="2"/>
      <c r="V5" s="2"/>
      <c r="W5" s="2"/>
      <c r="X5" s="2"/>
      <c r="Y5" s="2"/>
      <c r="Z5" s="2"/>
    </row>
    <row r="6" spans="1:26" ht="15.75">
      <c r="A6" s="3" t="s">
        <v>17</v>
      </c>
      <c r="B6" s="3"/>
      <c r="C6" s="3"/>
      <c r="D6" s="3"/>
      <c r="E6" s="3"/>
      <c r="F6" s="3"/>
      <c r="G6" s="3"/>
      <c r="H6" s="3"/>
      <c r="I6" s="3"/>
      <c r="J6" s="3"/>
      <c r="K6" s="3"/>
      <c r="L6" s="3"/>
      <c r="M6" s="3"/>
      <c r="N6" s="3"/>
      <c r="O6" s="2"/>
      <c r="P6" s="2"/>
      <c r="Q6" s="2"/>
      <c r="R6" s="2"/>
      <c r="S6" s="2"/>
      <c r="T6" s="2"/>
      <c r="U6" s="2"/>
      <c r="V6" s="2"/>
      <c r="W6" s="2"/>
      <c r="X6" s="2"/>
      <c r="Y6" s="2"/>
      <c r="Z6" s="2"/>
    </row>
    <row r="7" spans="1:26" ht="15.75">
      <c r="A7" s="4" t="s">
        <v>18</v>
      </c>
      <c r="B7" s="5">
        <v>11389040.43</v>
      </c>
      <c r="C7" s="5"/>
      <c r="D7" s="5"/>
      <c r="E7" s="5"/>
      <c r="F7" s="5"/>
      <c r="G7" s="5"/>
      <c r="H7" s="5"/>
      <c r="I7" s="5"/>
      <c r="J7" s="5"/>
      <c r="K7" s="6"/>
      <c r="L7" s="6"/>
      <c r="M7" s="6"/>
      <c r="N7" s="7"/>
      <c r="O7" s="2"/>
      <c r="P7" s="2"/>
      <c r="Q7" s="2"/>
      <c r="R7" s="2"/>
      <c r="S7" s="2"/>
      <c r="T7" s="2"/>
      <c r="U7" s="2"/>
      <c r="V7" s="2"/>
      <c r="W7" s="2"/>
      <c r="X7" s="2"/>
      <c r="Y7" s="2"/>
      <c r="Z7" s="2"/>
    </row>
    <row r="8" spans="1:26" ht="15.75">
      <c r="A8" s="4" t="s">
        <v>19</v>
      </c>
      <c r="B8" s="5">
        <v>1117377.6200000001</v>
      </c>
      <c r="C8" s="5"/>
      <c r="D8" s="5"/>
      <c r="E8" s="5"/>
      <c r="F8" s="5"/>
      <c r="G8" s="5"/>
      <c r="H8" s="5"/>
      <c r="I8" s="5"/>
      <c r="J8" s="5"/>
      <c r="K8" s="6"/>
      <c r="L8" s="6"/>
      <c r="M8" s="6"/>
      <c r="N8" s="7"/>
      <c r="O8" s="2"/>
      <c r="P8" s="2"/>
      <c r="Q8" s="2"/>
      <c r="R8" s="2"/>
      <c r="S8" s="2"/>
      <c r="T8" s="2"/>
      <c r="U8" s="2"/>
      <c r="V8" s="2"/>
      <c r="W8" s="2"/>
      <c r="X8" s="2"/>
      <c r="Y8" s="2"/>
      <c r="Z8" s="2"/>
    </row>
    <row r="9" spans="1:26" ht="15.75">
      <c r="A9" s="8" t="s">
        <v>20</v>
      </c>
      <c r="B9" s="9">
        <f>SUM(B7:B8)</f>
        <v>12506418.050000001</v>
      </c>
      <c r="C9" s="9"/>
      <c r="D9" s="9"/>
      <c r="E9" s="9"/>
      <c r="F9" s="9"/>
      <c r="G9" s="9"/>
      <c r="H9" s="9"/>
      <c r="I9" s="9"/>
      <c r="J9" s="9"/>
      <c r="K9" s="9"/>
      <c r="L9" s="9"/>
      <c r="M9" s="9"/>
      <c r="N9" s="9"/>
      <c r="O9" s="2"/>
      <c r="P9" s="2"/>
      <c r="Q9" s="2"/>
      <c r="R9" s="2"/>
      <c r="S9" s="2"/>
      <c r="T9" s="2"/>
      <c r="U9" s="2"/>
      <c r="V9" s="2"/>
      <c r="W9" s="2"/>
      <c r="X9" s="2"/>
      <c r="Y9" s="2"/>
      <c r="Z9" s="2"/>
    </row>
    <row r="10" spans="1:26" ht="15.75">
      <c r="A10" s="10" t="s">
        <v>21</v>
      </c>
      <c r="B10" s="11"/>
      <c r="C10" s="11"/>
      <c r="D10" s="11"/>
      <c r="E10" s="11"/>
      <c r="F10" s="11"/>
      <c r="G10" s="11"/>
      <c r="H10" s="11"/>
      <c r="I10" s="11"/>
      <c r="J10" s="11"/>
      <c r="K10" s="12"/>
      <c r="L10" s="12"/>
      <c r="M10" s="13"/>
      <c r="N10" s="12"/>
      <c r="O10" s="2"/>
      <c r="P10" s="2"/>
      <c r="Q10" s="2"/>
      <c r="R10" s="2"/>
      <c r="S10" s="2"/>
      <c r="T10" s="2"/>
      <c r="U10" s="2"/>
      <c r="V10" s="2"/>
      <c r="W10" s="2"/>
      <c r="X10" s="2"/>
      <c r="Y10" s="2"/>
      <c r="Z10" s="2"/>
    </row>
    <row r="11" spans="1:26" ht="15.75">
      <c r="A11" s="4" t="s">
        <v>22</v>
      </c>
      <c r="B11" s="14">
        <v>-569213.87</v>
      </c>
      <c r="C11" s="14"/>
      <c r="D11" s="14"/>
      <c r="E11" s="14"/>
      <c r="F11" s="14"/>
      <c r="G11" s="14"/>
      <c r="H11" s="14"/>
      <c r="I11" s="14"/>
      <c r="J11" s="15"/>
      <c r="K11" s="15"/>
      <c r="L11" s="15"/>
      <c r="M11" s="15"/>
      <c r="N11" s="16"/>
      <c r="O11" s="2"/>
      <c r="P11" s="2"/>
      <c r="Q11" s="2"/>
      <c r="R11" s="2"/>
      <c r="S11" s="2"/>
      <c r="T11" s="2"/>
      <c r="U11" s="2"/>
      <c r="V11" s="2"/>
      <c r="W11" s="2"/>
      <c r="X11" s="2"/>
      <c r="Y11" s="2"/>
      <c r="Z11" s="2"/>
    </row>
    <row r="12" spans="1:26" ht="15.75">
      <c r="A12" s="4" t="s">
        <v>23</v>
      </c>
      <c r="B12" s="14">
        <v>-55868.88</v>
      </c>
      <c r="C12" s="14"/>
      <c r="D12" s="14"/>
      <c r="E12" s="14"/>
      <c r="F12" s="14"/>
      <c r="G12" s="14"/>
      <c r="H12" s="14"/>
      <c r="I12" s="14"/>
      <c r="J12" s="15"/>
      <c r="K12" s="15"/>
      <c r="L12" s="15"/>
      <c r="M12" s="15"/>
      <c r="N12" s="16"/>
      <c r="O12" s="2"/>
      <c r="P12" s="2"/>
      <c r="Q12" s="2"/>
      <c r="R12" s="2"/>
      <c r="S12" s="2"/>
      <c r="T12" s="2"/>
      <c r="U12" s="2"/>
      <c r="V12" s="2"/>
      <c r="W12" s="2"/>
      <c r="X12" s="2"/>
      <c r="Y12" s="2"/>
      <c r="Z12" s="2"/>
    </row>
    <row r="13" spans="1:26" ht="15.75">
      <c r="A13" s="17" t="s">
        <v>24</v>
      </c>
      <c r="B13" s="18">
        <f>SUM(B11:B12)</f>
        <v>-625082.75</v>
      </c>
      <c r="C13" s="18"/>
      <c r="D13" s="18"/>
      <c r="E13" s="18"/>
      <c r="F13" s="18"/>
      <c r="G13" s="18"/>
      <c r="H13" s="18"/>
      <c r="I13" s="18"/>
      <c r="J13" s="18"/>
      <c r="K13" s="18"/>
      <c r="L13" s="18"/>
      <c r="M13" s="18"/>
      <c r="N13" s="18"/>
      <c r="O13" s="2"/>
      <c r="P13" s="2"/>
      <c r="Q13" s="2"/>
      <c r="R13" s="2"/>
      <c r="S13" s="2"/>
      <c r="T13" s="2"/>
      <c r="U13" s="2"/>
      <c r="V13" s="2"/>
      <c r="W13" s="2"/>
      <c r="X13" s="2"/>
      <c r="Y13" s="2"/>
      <c r="Z13" s="2"/>
    </row>
    <row r="14" spans="1:26" ht="31.5">
      <c r="A14" s="19" t="s">
        <v>25</v>
      </c>
      <c r="B14" s="14">
        <v>-5409913.2800000003</v>
      </c>
      <c r="C14" s="14"/>
      <c r="D14" s="14"/>
      <c r="E14" s="14"/>
      <c r="F14" s="14"/>
      <c r="G14" s="14"/>
      <c r="H14" s="14"/>
      <c r="I14" s="14"/>
      <c r="J14" s="14"/>
      <c r="K14" s="14"/>
      <c r="L14" s="14"/>
      <c r="M14" s="14"/>
      <c r="N14" s="16"/>
      <c r="O14" s="2"/>
      <c r="P14" s="2"/>
      <c r="Q14" s="2"/>
      <c r="R14" s="2"/>
      <c r="S14" s="2"/>
      <c r="T14" s="2"/>
      <c r="U14" s="2"/>
      <c r="V14" s="2"/>
      <c r="W14" s="2"/>
      <c r="X14" s="2"/>
      <c r="Y14" s="2"/>
      <c r="Z14" s="2"/>
    </row>
    <row r="15" spans="1:26" ht="33" customHeight="1">
      <c r="A15" s="19" t="s">
        <v>26</v>
      </c>
      <c r="B15" s="14">
        <v>-530754.37</v>
      </c>
      <c r="C15" s="14"/>
      <c r="D15" s="14"/>
      <c r="E15" s="14"/>
      <c r="F15" s="14"/>
      <c r="G15" s="14"/>
      <c r="H15" s="14"/>
      <c r="I15" s="14"/>
      <c r="J15" s="14"/>
      <c r="K15" s="14"/>
      <c r="L15" s="14"/>
      <c r="M15" s="14"/>
      <c r="N15" s="16"/>
      <c r="O15" s="2"/>
      <c r="P15" s="2"/>
      <c r="Q15" s="2"/>
      <c r="R15" s="2"/>
      <c r="S15" s="2"/>
      <c r="T15" s="2"/>
      <c r="U15" s="2"/>
      <c r="V15" s="2"/>
      <c r="W15" s="2"/>
      <c r="X15" s="2"/>
      <c r="Y15" s="2"/>
      <c r="Z15" s="2"/>
    </row>
    <row r="16" spans="1:26" ht="15.75">
      <c r="A16" s="20" t="s">
        <v>27</v>
      </c>
      <c r="B16" s="18">
        <f>SUM(B14:B15)</f>
        <v>-5940667.6500000004</v>
      </c>
      <c r="C16" s="18"/>
      <c r="D16" s="18"/>
      <c r="E16" s="18"/>
      <c r="F16" s="18"/>
      <c r="G16" s="18"/>
      <c r="H16" s="18"/>
      <c r="I16" s="18"/>
      <c r="J16" s="18"/>
      <c r="K16" s="18"/>
      <c r="L16" s="18"/>
      <c r="M16" s="18"/>
      <c r="N16" s="18"/>
      <c r="O16" s="2"/>
      <c r="P16" s="2"/>
      <c r="Q16" s="2"/>
      <c r="R16" s="2"/>
      <c r="S16" s="2"/>
      <c r="T16" s="2"/>
      <c r="U16" s="2"/>
      <c r="V16" s="2"/>
      <c r="W16" s="2"/>
      <c r="X16" s="2"/>
      <c r="Y16" s="2"/>
      <c r="Z16" s="2"/>
    </row>
    <row r="17" spans="1:26" ht="15.75">
      <c r="A17" s="4" t="s">
        <v>28</v>
      </c>
      <c r="B17" s="14">
        <v>0</v>
      </c>
      <c r="C17" s="21"/>
      <c r="D17" s="14"/>
      <c r="E17" s="14"/>
      <c r="F17" s="14"/>
      <c r="G17" s="14"/>
      <c r="H17" s="14"/>
      <c r="I17" s="14"/>
      <c r="J17" s="14"/>
      <c r="K17" s="15"/>
      <c r="L17" s="15"/>
      <c r="M17" s="22"/>
      <c r="N17" s="16"/>
      <c r="O17" s="2"/>
      <c r="P17" s="2"/>
      <c r="Q17" s="2"/>
      <c r="R17" s="2"/>
      <c r="S17" s="2"/>
      <c r="T17" s="2"/>
      <c r="U17" s="2"/>
      <c r="V17" s="2"/>
      <c r="W17" s="2"/>
      <c r="X17" s="2"/>
      <c r="Y17" s="2"/>
      <c r="Z17" s="2"/>
    </row>
    <row r="18" spans="1:26" ht="15.75">
      <c r="A18" s="8" t="s">
        <v>29</v>
      </c>
      <c r="B18" s="18">
        <f>B13+B16</f>
        <v>-6565750.4000000004</v>
      </c>
      <c r="C18" s="18"/>
      <c r="D18" s="18"/>
      <c r="E18" s="18"/>
      <c r="F18" s="18"/>
      <c r="G18" s="18"/>
      <c r="H18" s="18"/>
      <c r="I18" s="18"/>
      <c r="J18" s="18"/>
      <c r="K18" s="18"/>
      <c r="L18" s="18"/>
      <c r="M18" s="18"/>
      <c r="N18" s="18"/>
      <c r="O18" s="2"/>
      <c r="P18" s="2"/>
      <c r="Q18" s="2"/>
      <c r="R18" s="2"/>
      <c r="S18" s="2"/>
      <c r="T18" s="2"/>
      <c r="U18" s="2"/>
      <c r="V18" s="2"/>
      <c r="W18" s="2"/>
      <c r="X18" s="2"/>
      <c r="Y18" s="2"/>
      <c r="Z18" s="2"/>
    </row>
    <row r="19" spans="1:26" ht="15.75">
      <c r="A19" s="23" t="s">
        <v>30</v>
      </c>
      <c r="B19" s="24">
        <v>0</v>
      </c>
      <c r="C19" s="24"/>
      <c r="D19" s="24"/>
      <c r="E19" s="24"/>
      <c r="F19" s="24"/>
      <c r="G19" s="24"/>
      <c r="H19" s="24"/>
      <c r="I19" s="24"/>
      <c r="J19" s="24"/>
      <c r="K19" s="24"/>
      <c r="L19" s="24"/>
      <c r="M19" s="25"/>
      <c r="N19" s="7"/>
      <c r="O19" s="2"/>
      <c r="P19" s="2"/>
      <c r="Q19" s="2"/>
      <c r="R19" s="2"/>
      <c r="S19" s="2"/>
      <c r="T19" s="2"/>
      <c r="U19" s="2"/>
      <c r="V19" s="2"/>
      <c r="W19" s="2"/>
      <c r="X19" s="2"/>
      <c r="Y19" s="2"/>
      <c r="Z19" s="2"/>
    </row>
    <row r="20" spans="1:26" ht="15.75">
      <c r="A20" s="26" t="s">
        <v>31</v>
      </c>
      <c r="B20" s="27">
        <f>B7+B8+B11+B12+B14+B17+B19</f>
        <v>6471422.0200000005</v>
      </c>
      <c r="C20" s="27"/>
      <c r="D20" s="27"/>
      <c r="E20" s="27"/>
      <c r="F20" s="27"/>
      <c r="G20" s="27"/>
      <c r="H20" s="27"/>
      <c r="I20" s="27"/>
      <c r="J20" s="27"/>
      <c r="K20" s="27"/>
      <c r="L20" s="27"/>
      <c r="M20" s="27"/>
      <c r="N20" s="27"/>
      <c r="O20" s="2"/>
      <c r="P20" s="2"/>
      <c r="Q20" s="2"/>
      <c r="R20" s="2"/>
      <c r="S20" s="2"/>
      <c r="T20" s="2"/>
      <c r="U20" s="2"/>
      <c r="V20" s="2"/>
      <c r="W20" s="2"/>
      <c r="X20" s="2"/>
      <c r="Y20" s="2"/>
      <c r="Z20" s="2"/>
    </row>
    <row r="21" spans="1:26" ht="15.75" customHeight="1">
      <c r="A21" s="76"/>
      <c r="B21" s="74"/>
      <c r="C21" s="74"/>
      <c r="D21" s="74"/>
      <c r="E21" s="74"/>
      <c r="F21" s="74"/>
      <c r="G21" s="74"/>
      <c r="H21" s="74"/>
      <c r="I21" s="74"/>
      <c r="J21" s="74"/>
      <c r="K21" s="74"/>
      <c r="L21" s="74"/>
      <c r="M21" s="74"/>
      <c r="N21" s="75"/>
      <c r="O21" s="2"/>
      <c r="P21" s="2"/>
      <c r="Q21" s="2"/>
      <c r="R21" s="2"/>
      <c r="S21" s="2"/>
      <c r="T21" s="2"/>
      <c r="U21" s="2"/>
      <c r="V21" s="2"/>
      <c r="W21" s="2"/>
      <c r="X21" s="2"/>
      <c r="Y21" s="2"/>
      <c r="Z21" s="2"/>
    </row>
    <row r="22" spans="1:26" ht="15.75" customHeight="1">
      <c r="A22" s="28" t="s">
        <v>32</v>
      </c>
      <c r="B22" s="29">
        <v>58150</v>
      </c>
      <c r="C22" s="29"/>
      <c r="D22" s="29"/>
      <c r="E22" s="29"/>
      <c r="F22" s="30"/>
      <c r="G22" s="30"/>
      <c r="H22" s="30"/>
      <c r="I22" s="30"/>
      <c r="J22" s="30"/>
      <c r="K22" s="30"/>
      <c r="L22" s="30"/>
      <c r="M22" s="30"/>
      <c r="N22" s="31"/>
      <c r="O22" s="32"/>
      <c r="P22" s="32"/>
      <c r="Q22" s="32"/>
      <c r="R22" s="32"/>
      <c r="S22" s="32"/>
      <c r="T22" s="32"/>
      <c r="U22" s="32"/>
      <c r="V22" s="32"/>
      <c r="W22" s="32"/>
      <c r="X22" s="32"/>
      <c r="Y22" s="32"/>
      <c r="Z22" s="32"/>
    </row>
    <row r="23" spans="1:26" ht="18" customHeight="1">
      <c r="A23" s="67"/>
      <c r="B23" s="66"/>
      <c r="G23" s="33"/>
    </row>
    <row r="24" spans="1:26" ht="31.5" customHeight="1">
      <c r="A24" s="73" t="s">
        <v>33</v>
      </c>
      <c r="B24" s="74"/>
      <c r="C24" s="74"/>
      <c r="D24" s="74"/>
      <c r="E24" s="74"/>
      <c r="F24" s="74"/>
      <c r="G24" s="74"/>
      <c r="H24" s="74"/>
      <c r="I24" s="74"/>
      <c r="J24" s="74"/>
      <c r="K24" s="74"/>
      <c r="L24" s="74"/>
      <c r="M24" s="74"/>
      <c r="N24" s="75"/>
    </row>
    <row r="25" spans="1:26" ht="15.75" customHeight="1">
      <c r="A25" s="77" t="s">
        <v>34</v>
      </c>
      <c r="B25" s="74"/>
      <c r="C25" s="74"/>
      <c r="D25" s="74"/>
      <c r="E25" s="74"/>
      <c r="F25" s="74"/>
      <c r="G25" s="74"/>
      <c r="H25" s="74"/>
      <c r="I25" s="74"/>
      <c r="J25" s="74"/>
      <c r="K25" s="74"/>
      <c r="L25" s="74"/>
      <c r="M25" s="74"/>
      <c r="N25" s="74"/>
      <c r="O25" s="2"/>
      <c r="P25" s="2"/>
      <c r="Q25" s="2"/>
      <c r="R25" s="2"/>
      <c r="S25" s="2"/>
      <c r="T25" s="2"/>
      <c r="U25" s="2"/>
      <c r="V25" s="2"/>
      <c r="W25" s="2"/>
      <c r="X25" s="2"/>
      <c r="Y25" s="2"/>
      <c r="Z25" s="2"/>
    </row>
    <row r="26" spans="1:26" ht="15.75" customHeight="1">
      <c r="A26" s="1" t="str">
        <f>A5</f>
        <v>EXERCÍCIO 2026</v>
      </c>
      <c r="B26" s="1" t="s">
        <v>4</v>
      </c>
      <c r="C26" s="1" t="s">
        <v>5</v>
      </c>
      <c r="D26" s="1" t="s">
        <v>6</v>
      </c>
      <c r="E26" s="1" t="s">
        <v>7</v>
      </c>
      <c r="F26" s="1" t="s">
        <v>8</v>
      </c>
      <c r="G26" s="1" t="s">
        <v>9</v>
      </c>
      <c r="H26" s="1" t="s">
        <v>10</v>
      </c>
      <c r="I26" s="1" t="s">
        <v>11</v>
      </c>
      <c r="J26" s="1" t="s">
        <v>12</v>
      </c>
      <c r="K26" s="1" t="s">
        <v>13</v>
      </c>
      <c r="L26" s="1" t="s">
        <v>14</v>
      </c>
      <c r="M26" s="1" t="s">
        <v>15</v>
      </c>
      <c r="N26" s="1" t="s">
        <v>16</v>
      </c>
      <c r="O26" s="2"/>
      <c r="P26" s="2"/>
      <c r="Q26" s="2"/>
      <c r="R26" s="2"/>
      <c r="S26" s="2"/>
      <c r="T26" s="2"/>
      <c r="U26" s="2"/>
      <c r="V26" s="2"/>
      <c r="W26" s="2"/>
      <c r="X26" s="2"/>
      <c r="Y26" s="2"/>
      <c r="Z26" s="2"/>
    </row>
    <row r="27" spans="1:26" ht="15.75" customHeight="1">
      <c r="A27" s="34" t="s">
        <v>35</v>
      </c>
      <c r="B27" s="5">
        <v>2782096.63</v>
      </c>
      <c r="C27" s="35"/>
      <c r="D27" s="36"/>
      <c r="E27" s="24"/>
      <c r="F27" s="37"/>
      <c r="G27" s="24"/>
      <c r="H27" s="5"/>
      <c r="I27" s="5"/>
      <c r="J27" s="5"/>
      <c r="K27" s="5"/>
      <c r="L27" s="5"/>
      <c r="M27" s="5"/>
      <c r="N27" s="38">
        <f t="shared" ref="N27:N29" si="0">SUM(B27:M27)</f>
        <v>2782096.63</v>
      </c>
      <c r="O27" s="2"/>
      <c r="P27" s="2"/>
      <c r="Q27" s="2"/>
      <c r="R27" s="2"/>
      <c r="S27" s="2"/>
      <c r="T27" s="2"/>
      <c r="U27" s="2"/>
      <c r="V27" s="2"/>
      <c r="W27" s="2"/>
      <c r="X27" s="2"/>
      <c r="Y27" s="2"/>
      <c r="Z27" s="2"/>
    </row>
    <row r="28" spans="1:26" ht="15.75" customHeight="1">
      <c r="A28" s="34" t="s">
        <v>36</v>
      </c>
      <c r="B28" s="5">
        <v>6859564.0800000001</v>
      </c>
      <c r="C28" s="35"/>
      <c r="D28" s="35"/>
      <c r="E28" s="24"/>
      <c r="F28" s="37"/>
      <c r="G28" s="24"/>
      <c r="H28" s="5"/>
      <c r="I28" s="5"/>
      <c r="J28" s="5"/>
      <c r="K28" s="5"/>
      <c r="L28" s="5"/>
      <c r="M28" s="5"/>
      <c r="N28" s="38">
        <f t="shared" si="0"/>
        <v>6859564.0800000001</v>
      </c>
      <c r="O28" s="2"/>
      <c r="P28" s="2"/>
      <c r="Q28" s="2"/>
      <c r="R28" s="2"/>
      <c r="S28" s="2"/>
      <c r="T28" s="2"/>
      <c r="U28" s="2"/>
      <c r="V28" s="2"/>
      <c r="W28" s="2"/>
      <c r="X28" s="2"/>
      <c r="Y28" s="2"/>
      <c r="Z28" s="2"/>
    </row>
    <row r="29" spans="1:26" ht="15.75" customHeight="1">
      <c r="A29" s="34" t="s">
        <v>37</v>
      </c>
      <c r="B29" s="5">
        <v>1244136.55</v>
      </c>
      <c r="C29" s="35"/>
      <c r="D29" s="35"/>
      <c r="E29" s="24"/>
      <c r="F29" s="37"/>
      <c r="G29" s="24"/>
      <c r="H29" s="5"/>
      <c r="I29" s="5"/>
      <c r="J29" s="5"/>
      <c r="K29" s="5"/>
      <c r="L29" s="5"/>
      <c r="M29" s="5"/>
      <c r="N29" s="38">
        <f t="shared" si="0"/>
        <v>1244136.55</v>
      </c>
      <c r="O29" s="2"/>
      <c r="P29" s="2"/>
      <c r="Q29" s="2"/>
      <c r="R29" s="2"/>
      <c r="S29" s="2"/>
      <c r="T29" s="2"/>
      <c r="U29" s="2"/>
      <c r="V29" s="2"/>
      <c r="W29" s="2"/>
      <c r="X29" s="2"/>
      <c r="Y29" s="2"/>
      <c r="Z29" s="2"/>
    </row>
    <row r="30" spans="1:26" ht="15.75" customHeight="1">
      <c r="A30" s="34" t="s">
        <v>38</v>
      </c>
      <c r="B30" s="5">
        <v>0</v>
      </c>
      <c r="C30" s="35"/>
      <c r="D30" s="39"/>
      <c r="E30" s="24"/>
      <c r="F30" s="37"/>
      <c r="G30" s="24"/>
      <c r="H30" s="5"/>
      <c r="I30" s="5"/>
      <c r="J30" s="5"/>
      <c r="K30" s="5"/>
      <c r="L30" s="5"/>
      <c r="M30" s="5"/>
      <c r="N30" s="38"/>
      <c r="O30" s="40"/>
      <c r="P30" s="2"/>
      <c r="Q30" s="2"/>
      <c r="R30" s="2"/>
      <c r="S30" s="2"/>
      <c r="T30" s="2"/>
      <c r="U30" s="2"/>
      <c r="V30" s="2"/>
      <c r="W30" s="2"/>
      <c r="X30" s="2"/>
      <c r="Y30" s="2"/>
      <c r="Z30" s="2"/>
    </row>
    <row r="31" spans="1:26" ht="15.75" customHeight="1">
      <c r="A31" s="41" t="s">
        <v>39</v>
      </c>
      <c r="B31" s="9">
        <f>SUM(B27:B30)</f>
        <v>10885797.260000002</v>
      </c>
      <c r="C31" s="42"/>
      <c r="D31" s="9"/>
      <c r="E31" s="43"/>
      <c r="F31" s="9"/>
      <c r="G31" s="9"/>
      <c r="H31" s="9"/>
      <c r="I31" s="9"/>
      <c r="J31" s="9"/>
      <c r="K31" s="9"/>
      <c r="L31" s="9"/>
      <c r="M31" s="9"/>
      <c r="N31" s="9">
        <f>SUM(B31:M31)</f>
        <v>10885797.260000002</v>
      </c>
      <c r="O31" s="33"/>
    </row>
    <row r="32" spans="1:26" ht="30.75" customHeight="1">
      <c r="A32" s="33"/>
      <c r="B32" s="33"/>
      <c r="C32" s="33"/>
      <c r="D32" s="33"/>
      <c r="E32" s="33"/>
      <c r="F32" s="33"/>
      <c r="G32" s="33"/>
      <c r="H32" s="33"/>
      <c r="I32" s="33"/>
      <c r="J32" s="33"/>
      <c r="N32" s="44"/>
    </row>
    <row r="33" spans="1:14" ht="45.75" customHeight="1">
      <c r="A33" s="68" t="s">
        <v>40</v>
      </c>
      <c r="B33" s="69"/>
      <c r="C33" s="45"/>
      <c r="D33" s="33"/>
      <c r="E33" s="33"/>
      <c r="F33" s="33"/>
      <c r="G33" s="33"/>
      <c r="H33" s="33"/>
      <c r="I33" s="33"/>
      <c r="J33" s="33"/>
      <c r="N33" s="44"/>
    </row>
    <row r="34" spans="1:14" ht="28.5" customHeight="1">
      <c r="A34" s="46" t="s">
        <v>35</v>
      </c>
      <c r="B34" s="38">
        <v>2782096.63</v>
      </c>
      <c r="C34" s="40"/>
      <c r="D34" s="33"/>
      <c r="E34" s="33"/>
      <c r="F34" s="33"/>
      <c r="G34" s="33"/>
      <c r="H34" s="33"/>
      <c r="I34" s="33"/>
      <c r="J34" s="33"/>
      <c r="N34" s="44"/>
    </row>
    <row r="35" spans="1:14" ht="31.5" customHeight="1">
      <c r="A35" s="46" t="s">
        <v>36</v>
      </c>
      <c r="B35" s="38">
        <v>6859564.0800000001</v>
      </c>
      <c r="C35" s="40"/>
      <c r="D35" s="33"/>
      <c r="E35" s="33"/>
      <c r="F35" s="33"/>
      <c r="G35" s="33"/>
      <c r="H35" s="33"/>
      <c r="I35" s="33"/>
      <c r="J35" s="33"/>
      <c r="N35" s="47"/>
    </row>
    <row r="36" spans="1:14" ht="30.75" customHeight="1">
      <c r="A36" s="46" t="s">
        <v>37</v>
      </c>
      <c r="B36" s="38">
        <v>1244136.55</v>
      </c>
      <c r="C36" s="40"/>
      <c r="D36" s="33"/>
      <c r="E36" s="33"/>
      <c r="F36" s="33"/>
      <c r="G36" s="33"/>
      <c r="H36" s="33"/>
      <c r="I36" s="33"/>
      <c r="J36" s="33"/>
    </row>
    <row r="37" spans="1:14" ht="33" customHeight="1">
      <c r="A37" s="46" t="s">
        <v>38</v>
      </c>
      <c r="B37" s="38">
        <v>0</v>
      </c>
      <c r="C37" s="40"/>
      <c r="D37" s="33"/>
      <c r="E37" s="33"/>
      <c r="F37" s="33"/>
      <c r="G37" s="33"/>
      <c r="H37" s="33"/>
      <c r="I37" s="33"/>
      <c r="J37" s="33"/>
    </row>
    <row r="38" spans="1:14" ht="33" customHeight="1">
      <c r="A38" s="48" t="s">
        <v>41</v>
      </c>
      <c r="B38" s="49">
        <f>SUM(B34:B37)</f>
        <v>10885797.260000002</v>
      </c>
      <c r="C38" s="50"/>
      <c r="D38" s="33"/>
      <c r="E38" s="33"/>
      <c r="F38" s="33"/>
      <c r="G38" s="33"/>
      <c r="H38" s="33"/>
      <c r="I38" s="33"/>
      <c r="J38" s="33"/>
    </row>
    <row r="39" spans="1:14" ht="15.75" customHeight="1">
      <c r="B39" s="33"/>
      <c r="D39" s="33"/>
      <c r="E39" s="33"/>
      <c r="F39" s="33"/>
      <c r="G39" s="33"/>
      <c r="H39" s="33"/>
      <c r="I39" s="33"/>
      <c r="J39" s="33"/>
    </row>
    <row r="40" spans="1:14" ht="15.75" customHeight="1">
      <c r="D40" s="33"/>
      <c r="E40" s="33"/>
      <c r="F40" s="33"/>
      <c r="G40" s="33"/>
      <c r="H40" s="33"/>
      <c r="I40" s="33"/>
      <c r="J40" s="33"/>
    </row>
    <row r="41" spans="1:14" ht="15.75" customHeight="1">
      <c r="A41" s="64"/>
      <c r="B41" s="65"/>
      <c r="C41" s="65"/>
      <c r="D41" s="65"/>
      <c r="E41" s="65"/>
      <c r="F41" s="65"/>
      <c r="G41" s="65"/>
      <c r="H41" s="65"/>
      <c r="I41" s="65"/>
      <c r="J41" s="65"/>
      <c r="K41" s="65"/>
      <c r="L41" s="65"/>
      <c r="M41" s="65"/>
      <c r="N41" s="65"/>
    </row>
    <row r="42" spans="1:14" ht="15.75" customHeight="1">
      <c r="A42" s="66"/>
      <c r="B42" s="66"/>
      <c r="C42" s="66"/>
      <c r="D42" s="66"/>
      <c r="E42" s="66"/>
      <c r="F42" s="66"/>
      <c r="G42" s="66"/>
      <c r="H42" s="66"/>
      <c r="I42" s="66"/>
      <c r="J42" s="66"/>
      <c r="K42" s="66"/>
      <c r="L42" s="66"/>
      <c r="M42" s="66"/>
      <c r="N42" s="66"/>
    </row>
    <row r="43" spans="1:14" ht="15.75" customHeight="1">
      <c r="A43" s="66"/>
      <c r="B43" s="66"/>
      <c r="C43" s="66"/>
      <c r="D43" s="66"/>
      <c r="E43" s="66"/>
      <c r="F43" s="66"/>
      <c r="G43" s="66"/>
      <c r="H43" s="66"/>
      <c r="I43" s="66"/>
      <c r="J43" s="66"/>
      <c r="K43" s="66"/>
      <c r="L43" s="66"/>
      <c r="M43" s="66"/>
      <c r="N43" s="66"/>
    </row>
    <row r="44" spans="1:14" ht="15.75" customHeight="1">
      <c r="A44" s="66"/>
      <c r="B44" s="66"/>
      <c r="C44" s="66"/>
      <c r="D44" s="66"/>
      <c r="E44" s="66"/>
      <c r="F44" s="66"/>
      <c r="G44" s="66"/>
      <c r="H44" s="66"/>
      <c r="I44" s="66"/>
      <c r="J44" s="66"/>
      <c r="K44" s="66"/>
      <c r="L44" s="66"/>
      <c r="M44" s="66"/>
      <c r="N44" s="66"/>
    </row>
    <row r="45" spans="1:14" ht="15.75" customHeight="1"/>
    <row r="46" spans="1:14" ht="15.75" customHeight="1"/>
    <row r="47" spans="1:14" ht="15.75" customHeight="1">
      <c r="A47" s="32" t="s">
        <v>42</v>
      </c>
      <c r="B47" s="32"/>
      <c r="C47" s="32"/>
      <c r="D47" s="32"/>
      <c r="E47" s="32"/>
      <c r="F47" s="32"/>
      <c r="G47" s="32"/>
      <c r="H47" s="32"/>
      <c r="I47" s="32"/>
      <c r="J47" s="32"/>
      <c r="K47" s="32"/>
      <c r="L47" s="32"/>
      <c r="M47" s="32"/>
      <c r="N47" s="32"/>
    </row>
    <row r="48" spans="1:14" ht="15.75" customHeight="1">
      <c r="A48" s="32" t="s">
        <v>43</v>
      </c>
    </row>
    <row r="49" spans="1:1" ht="15.75" customHeight="1">
      <c r="A49" s="32" t="s">
        <v>44</v>
      </c>
    </row>
    <row r="50" spans="1:1" ht="15.75" customHeight="1">
      <c r="A50" s="32" t="s">
        <v>45</v>
      </c>
    </row>
    <row r="51" spans="1:1" ht="15.75" customHeight="1">
      <c r="A51" s="32" t="s">
        <v>46</v>
      </c>
    </row>
    <row r="52" spans="1:1" ht="15.75" customHeight="1"/>
    <row r="53" spans="1:1" ht="15.75" customHeight="1"/>
    <row r="54" spans="1:1" ht="15.75" customHeight="1"/>
    <row r="55" spans="1:1" ht="15.75" customHeight="1"/>
    <row r="56" spans="1:1" ht="15.75" customHeight="1"/>
    <row r="57" spans="1:1" ht="15.75" customHeight="1"/>
    <row r="58" spans="1:1" ht="15.75" customHeight="1"/>
    <row r="59" spans="1:1" ht="15.75" customHeight="1"/>
    <row r="60" spans="1:1" ht="15.75" customHeight="1"/>
    <row r="61" spans="1:1" ht="15.75" customHeight="1"/>
    <row r="62" spans="1:1" ht="15.75" customHeight="1"/>
    <row r="63" spans="1:1" ht="15.75" customHeight="1"/>
    <row r="64" spans="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41:N44"/>
    <mergeCell ref="A23:B23"/>
    <mergeCell ref="A33:B33"/>
    <mergeCell ref="A1:N1"/>
    <mergeCell ref="A2:N2"/>
    <mergeCell ref="A3:B3"/>
    <mergeCell ref="A4:N4"/>
    <mergeCell ref="A21:N21"/>
    <mergeCell ref="A24:N24"/>
    <mergeCell ref="A25:N25"/>
  </mergeCells>
  <pageMargins left="0.23622047244094491" right="0.23622047244094491" top="0.74803149606299213" bottom="0.74803149606299213"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701FE-3E89-4133-8186-C678A98CF6B8}">
  <dimension ref="A1:K1000"/>
  <sheetViews>
    <sheetView tabSelected="1" workbookViewId="0">
      <selection activeCell="E27" sqref="E27"/>
    </sheetView>
  </sheetViews>
  <sheetFormatPr defaultColWidth="14.42578125" defaultRowHeight="15"/>
  <cols>
    <col min="1" max="1" width="16.7109375" customWidth="1"/>
    <col min="2" max="2" width="32.28515625" customWidth="1"/>
    <col min="3" max="4" width="16.7109375" customWidth="1"/>
    <col min="5" max="5" width="32.28515625" customWidth="1"/>
    <col min="6" max="7" width="16.7109375" customWidth="1"/>
    <col min="8" max="8" width="32.28515625" customWidth="1"/>
    <col min="9" max="11" width="16.7109375" customWidth="1"/>
    <col min="12" max="26" width="9.140625" customWidth="1"/>
  </cols>
  <sheetData>
    <row r="1" spans="1:11" ht="19.5" thickBot="1">
      <c r="A1" s="78" t="s">
        <v>54</v>
      </c>
      <c r="B1" s="79"/>
      <c r="C1" s="79"/>
      <c r="D1" s="79"/>
      <c r="E1" s="79"/>
      <c r="F1" s="79"/>
      <c r="G1" s="79"/>
      <c r="H1" s="79"/>
      <c r="I1" s="79"/>
      <c r="J1" s="79"/>
      <c r="K1" s="79"/>
    </row>
    <row r="3" spans="1:11">
      <c r="B3" s="80" t="s">
        <v>47</v>
      </c>
      <c r="C3" s="74"/>
      <c r="D3" s="74"/>
      <c r="E3" s="74"/>
      <c r="F3" s="74"/>
      <c r="G3" s="74"/>
      <c r="H3" s="74"/>
      <c r="I3" s="74"/>
      <c r="J3" s="75"/>
    </row>
    <row r="4" spans="1:11">
      <c r="B4" s="80" t="s">
        <v>48</v>
      </c>
      <c r="C4" s="74"/>
      <c r="D4" s="75"/>
      <c r="E4" s="80" t="s">
        <v>49</v>
      </c>
      <c r="F4" s="74"/>
      <c r="G4" s="75"/>
      <c r="H4" s="80" t="s">
        <v>50</v>
      </c>
      <c r="I4" s="74"/>
      <c r="J4" s="75"/>
    </row>
    <row r="5" spans="1:11">
      <c r="A5" s="51" t="s">
        <v>55</v>
      </c>
      <c r="B5" s="51" t="s">
        <v>52</v>
      </c>
      <c r="C5" s="51" t="s">
        <v>53</v>
      </c>
      <c r="D5" s="52" t="s">
        <v>51</v>
      </c>
      <c r="E5" s="51" t="s">
        <v>52</v>
      </c>
      <c r="F5" s="51" t="s">
        <v>53</v>
      </c>
      <c r="G5" s="52" t="s">
        <v>51</v>
      </c>
      <c r="H5" s="51" t="s">
        <v>52</v>
      </c>
      <c r="I5" s="51" t="s">
        <v>53</v>
      </c>
      <c r="J5" s="52" t="s">
        <v>51</v>
      </c>
      <c r="K5" s="51" t="s">
        <v>51</v>
      </c>
    </row>
    <row r="6" spans="1:11">
      <c r="A6" s="53">
        <v>45170</v>
      </c>
      <c r="B6" s="54">
        <v>30119</v>
      </c>
      <c r="C6" s="54">
        <v>72379</v>
      </c>
      <c r="D6" s="55">
        <f t="shared" ref="D6:D60" si="0">SUM(B6:C6)</f>
        <v>102498</v>
      </c>
      <c r="E6" s="54">
        <v>36023</v>
      </c>
      <c r="F6" s="54">
        <v>89956</v>
      </c>
      <c r="G6" s="55">
        <f t="shared" ref="G6:G60" si="1">SUM(E6:F6)</f>
        <v>125979</v>
      </c>
      <c r="H6" s="54">
        <v>1097</v>
      </c>
      <c r="I6" s="54">
        <v>9806</v>
      </c>
      <c r="J6" s="55">
        <f t="shared" ref="J6:J60" si="2">SUM(H6:I6)</f>
        <v>10903</v>
      </c>
      <c r="K6" s="56">
        <f t="shared" ref="K6:K60" si="3">D6+G6+J6</f>
        <v>239380</v>
      </c>
    </row>
    <row r="7" spans="1:11">
      <c r="A7" s="53">
        <v>45200</v>
      </c>
      <c r="B7" s="57">
        <v>29898</v>
      </c>
      <c r="C7" s="57">
        <v>74804</v>
      </c>
      <c r="D7" s="55">
        <f t="shared" si="0"/>
        <v>104702</v>
      </c>
      <c r="E7" s="58">
        <v>22486</v>
      </c>
      <c r="F7" s="58">
        <v>58779</v>
      </c>
      <c r="G7" s="55">
        <f t="shared" si="1"/>
        <v>81265</v>
      </c>
      <c r="H7" s="58">
        <v>779</v>
      </c>
      <c r="I7" s="58">
        <v>6445</v>
      </c>
      <c r="J7" s="55">
        <f t="shared" si="2"/>
        <v>7224</v>
      </c>
      <c r="K7" s="56">
        <f t="shared" si="3"/>
        <v>193191</v>
      </c>
    </row>
    <row r="8" spans="1:11">
      <c r="A8" s="53">
        <v>45231</v>
      </c>
      <c r="B8" s="57">
        <v>25538</v>
      </c>
      <c r="C8" s="57">
        <v>53471</v>
      </c>
      <c r="D8" s="55">
        <f t="shared" si="0"/>
        <v>79009</v>
      </c>
      <c r="E8" s="58">
        <v>49062</v>
      </c>
      <c r="F8" s="58">
        <v>110273</v>
      </c>
      <c r="G8" s="55">
        <f t="shared" si="1"/>
        <v>159335</v>
      </c>
      <c r="H8" s="58">
        <v>1588</v>
      </c>
      <c r="I8" s="58">
        <v>12028</v>
      </c>
      <c r="J8" s="55">
        <f t="shared" si="2"/>
        <v>13616</v>
      </c>
      <c r="K8" s="56">
        <f t="shared" si="3"/>
        <v>251960</v>
      </c>
    </row>
    <row r="9" spans="1:11">
      <c r="A9" s="53">
        <v>45261</v>
      </c>
      <c r="B9" s="57">
        <v>24461</v>
      </c>
      <c r="C9" s="57">
        <v>33354</v>
      </c>
      <c r="D9" s="55">
        <f t="shared" si="0"/>
        <v>57815</v>
      </c>
      <c r="E9" s="58">
        <v>31494</v>
      </c>
      <c r="F9" s="58">
        <v>76096</v>
      </c>
      <c r="G9" s="55">
        <f t="shared" si="1"/>
        <v>107590</v>
      </c>
      <c r="H9" s="58">
        <v>1118</v>
      </c>
      <c r="I9" s="58">
        <v>9445</v>
      </c>
      <c r="J9" s="55">
        <f t="shared" si="2"/>
        <v>10563</v>
      </c>
      <c r="K9" s="56">
        <f t="shared" si="3"/>
        <v>175968</v>
      </c>
    </row>
    <row r="10" spans="1:11">
      <c r="A10" s="53">
        <v>45292</v>
      </c>
      <c r="B10" s="57">
        <v>26218</v>
      </c>
      <c r="C10" s="57">
        <v>62971</v>
      </c>
      <c r="D10" s="55">
        <f t="shared" si="0"/>
        <v>89189</v>
      </c>
      <c r="E10" s="58">
        <v>27056</v>
      </c>
      <c r="F10" s="58">
        <v>59260</v>
      </c>
      <c r="G10" s="55">
        <f t="shared" si="1"/>
        <v>86316</v>
      </c>
      <c r="H10" s="58">
        <v>174</v>
      </c>
      <c r="I10" s="58">
        <v>7175</v>
      </c>
      <c r="J10" s="55">
        <f t="shared" si="2"/>
        <v>7349</v>
      </c>
      <c r="K10" s="56">
        <f t="shared" si="3"/>
        <v>182854</v>
      </c>
    </row>
    <row r="11" spans="1:11">
      <c r="A11" s="53">
        <v>45323</v>
      </c>
      <c r="B11" s="57">
        <v>26709</v>
      </c>
      <c r="C11" s="57">
        <v>36610</v>
      </c>
      <c r="D11" s="55">
        <f t="shared" si="0"/>
        <v>63319</v>
      </c>
      <c r="E11" s="58">
        <v>21543</v>
      </c>
      <c r="F11" s="58">
        <v>34823</v>
      </c>
      <c r="G11" s="55">
        <f t="shared" si="1"/>
        <v>56366</v>
      </c>
      <c r="H11" s="58">
        <v>749</v>
      </c>
      <c r="I11" s="58">
        <v>4528</v>
      </c>
      <c r="J11" s="55">
        <f t="shared" si="2"/>
        <v>5277</v>
      </c>
      <c r="K11" s="56">
        <f t="shared" si="3"/>
        <v>124962</v>
      </c>
    </row>
    <row r="12" spans="1:11">
      <c r="A12" s="53">
        <v>45352</v>
      </c>
      <c r="B12" s="57">
        <v>23960</v>
      </c>
      <c r="C12" s="57">
        <v>34262</v>
      </c>
      <c r="D12" s="55">
        <f t="shared" si="0"/>
        <v>58222</v>
      </c>
      <c r="E12" s="58">
        <v>23786</v>
      </c>
      <c r="F12" s="58">
        <v>36719</v>
      </c>
      <c r="G12" s="55">
        <f t="shared" si="1"/>
        <v>60505</v>
      </c>
      <c r="H12" s="58">
        <v>836</v>
      </c>
      <c r="I12" s="58">
        <v>5005</v>
      </c>
      <c r="J12" s="55">
        <f t="shared" si="2"/>
        <v>5841</v>
      </c>
      <c r="K12" s="56">
        <f t="shared" si="3"/>
        <v>124568</v>
      </c>
    </row>
    <row r="13" spans="1:11">
      <c r="A13" s="53">
        <v>45383</v>
      </c>
      <c r="B13" s="57">
        <v>31980</v>
      </c>
      <c r="C13" s="57">
        <v>44431</v>
      </c>
      <c r="D13" s="59">
        <f t="shared" si="0"/>
        <v>76411</v>
      </c>
      <c r="E13" s="58">
        <v>26818</v>
      </c>
      <c r="F13" s="58">
        <v>47146</v>
      </c>
      <c r="G13" s="59">
        <f t="shared" si="1"/>
        <v>73964</v>
      </c>
      <c r="H13" s="58">
        <v>947</v>
      </c>
      <c r="I13" s="58">
        <v>6354</v>
      </c>
      <c r="J13" s="59">
        <f t="shared" si="2"/>
        <v>7301</v>
      </c>
      <c r="K13" s="60">
        <f t="shared" si="3"/>
        <v>157676</v>
      </c>
    </row>
    <row r="14" spans="1:11">
      <c r="A14" s="53">
        <v>45413</v>
      </c>
      <c r="B14" s="57">
        <v>32090</v>
      </c>
      <c r="C14" s="57">
        <v>23305</v>
      </c>
      <c r="D14" s="59">
        <f t="shared" si="0"/>
        <v>55395</v>
      </c>
      <c r="E14" s="58">
        <v>29384</v>
      </c>
      <c r="F14" s="58">
        <v>39629</v>
      </c>
      <c r="G14" s="59">
        <f t="shared" si="1"/>
        <v>69013</v>
      </c>
      <c r="H14" s="58">
        <v>1119</v>
      </c>
      <c r="I14" s="58">
        <v>4701</v>
      </c>
      <c r="J14" s="59">
        <f t="shared" si="2"/>
        <v>5820</v>
      </c>
      <c r="K14" s="60">
        <f t="shared" si="3"/>
        <v>130228</v>
      </c>
    </row>
    <row r="15" spans="1:11">
      <c r="A15" s="53">
        <v>45444</v>
      </c>
      <c r="B15" s="57">
        <v>32133</v>
      </c>
      <c r="C15" s="57">
        <v>47143</v>
      </c>
      <c r="D15" s="59">
        <f t="shared" si="0"/>
        <v>79276</v>
      </c>
      <c r="E15" s="58">
        <v>23907</v>
      </c>
      <c r="F15" s="58">
        <v>29480</v>
      </c>
      <c r="G15" s="59">
        <f t="shared" si="1"/>
        <v>53387</v>
      </c>
      <c r="H15" s="58">
        <v>848</v>
      </c>
      <c r="I15" s="58">
        <v>3620</v>
      </c>
      <c r="J15" s="59">
        <f t="shared" si="2"/>
        <v>4468</v>
      </c>
      <c r="K15" s="60">
        <f t="shared" si="3"/>
        <v>137131</v>
      </c>
    </row>
    <row r="16" spans="1:11">
      <c r="A16" s="53">
        <v>45474</v>
      </c>
      <c r="B16" s="57">
        <v>32619</v>
      </c>
      <c r="C16" s="57">
        <v>42681</v>
      </c>
      <c r="D16" s="59">
        <f t="shared" si="0"/>
        <v>75300</v>
      </c>
      <c r="E16" s="58">
        <v>36361</v>
      </c>
      <c r="F16" s="58">
        <v>40887</v>
      </c>
      <c r="G16" s="59">
        <f t="shared" si="1"/>
        <v>77248</v>
      </c>
      <c r="H16" s="58">
        <v>1261</v>
      </c>
      <c r="I16" s="58">
        <v>5058</v>
      </c>
      <c r="J16" s="59">
        <f t="shared" si="2"/>
        <v>6319</v>
      </c>
      <c r="K16" s="60">
        <f t="shared" si="3"/>
        <v>158867</v>
      </c>
    </row>
    <row r="17" spans="1:11">
      <c r="A17" s="53">
        <v>45505</v>
      </c>
      <c r="B17" s="57">
        <v>27074</v>
      </c>
      <c r="C17" s="57">
        <v>34309</v>
      </c>
      <c r="D17" s="59">
        <f t="shared" si="0"/>
        <v>61383</v>
      </c>
      <c r="E17" s="58">
        <v>30603</v>
      </c>
      <c r="F17" s="58">
        <v>31291</v>
      </c>
      <c r="G17" s="59">
        <f t="shared" si="1"/>
        <v>61894</v>
      </c>
      <c r="H17" s="58">
        <v>1102</v>
      </c>
      <c r="I17" s="58">
        <v>4004</v>
      </c>
      <c r="J17" s="59">
        <f t="shared" si="2"/>
        <v>5106</v>
      </c>
      <c r="K17" s="60">
        <f t="shared" si="3"/>
        <v>128383</v>
      </c>
    </row>
    <row r="18" spans="1:11">
      <c r="A18" s="53">
        <v>45536</v>
      </c>
      <c r="B18" s="57">
        <v>27041</v>
      </c>
      <c r="C18" s="57">
        <v>41098</v>
      </c>
      <c r="D18" s="59">
        <f t="shared" si="0"/>
        <v>68139</v>
      </c>
      <c r="E18" s="58">
        <v>32448</v>
      </c>
      <c r="F18" s="58">
        <v>33836</v>
      </c>
      <c r="G18" s="59">
        <f t="shared" si="1"/>
        <v>66284</v>
      </c>
      <c r="H18" s="58">
        <v>1123</v>
      </c>
      <c r="I18" s="58">
        <v>4797</v>
      </c>
      <c r="J18" s="59">
        <f t="shared" si="2"/>
        <v>5920</v>
      </c>
      <c r="K18" s="60">
        <f t="shared" si="3"/>
        <v>140343</v>
      </c>
    </row>
    <row r="19" spans="1:11">
      <c r="A19" s="53">
        <v>45566</v>
      </c>
      <c r="B19" s="57">
        <v>30383</v>
      </c>
      <c r="C19" s="57">
        <v>64487</v>
      </c>
      <c r="D19" s="59">
        <f t="shared" si="0"/>
        <v>94870</v>
      </c>
      <c r="E19" s="58">
        <v>27367</v>
      </c>
      <c r="F19" s="58">
        <v>34838</v>
      </c>
      <c r="G19" s="59">
        <f t="shared" si="1"/>
        <v>62205</v>
      </c>
      <c r="H19" s="58">
        <v>1149</v>
      </c>
      <c r="I19" s="58">
        <v>5511</v>
      </c>
      <c r="J19" s="59">
        <f t="shared" si="2"/>
        <v>6660</v>
      </c>
      <c r="K19" s="60">
        <f t="shared" si="3"/>
        <v>163735</v>
      </c>
    </row>
    <row r="20" spans="1:11">
      <c r="A20" s="53">
        <v>45597</v>
      </c>
      <c r="B20" s="57">
        <v>25429</v>
      </c>
      <c r="C20" s="57">
        <v>51192</v>
      </c>
      <c r="D20" s="59">
        <f t="shared" si="0"/>
        <v>76621</v>
      </c>
      <c r="E20" s="58">
        <v>26585</v>
      </c>
      <c r="F20" s="58">
        <v>41293</v>
      </c>
      <c r="G20" s="59">
        <f t="shared" si="1"/>
        <v>67878</v>
      </c>
      <c r="H20" s="58">
        <v>1069</v>
      </c>
      <c r="I20" s="58">
        <v>3762</v>
      </c>
      <c r="J20" s="59">
        <f t="shared" si="2"/>
        <v>4831</v>
      </c>
      <c r="K20" s="60">
        <f t="shared" si="3"/>
        <v>149330</v>
      </c>
    </row>
    <row r="21" spans="1:11" ht="15.75" customHeight="1">
      <c r="A21" s="53">
        <v>45627</v>
      </c>
      <c r="B21" s="57">
        <v>31621</v>
      </c>
      <c r="C21" s="57">
        <v>68482</v>
      </c>
      <c r="D21" s="59">
        <f t="shared" si="0"/>
        <v>100103</v>
      </c>
      <c r="E21" s="58">
        <v>25092</v>
      </c>
      <c r="F21" s="58">
        <v>42864</v>
      </c>
      <c r="G21" s="59">
        <f t="shared" si="1"/>
        <v>67956</v>
      </c>
      <c r="H21" s="58">
        <v>1061</v>
      </c>
      <c r="I21" s="58">
        <v>3112</v>
      </c>
      <c r="J21" s="59">
        <f t="shared" si="2"/>
        <v>4173</v>
      </c>
      <c r="K21" s="60">
        <f t="shared" si="3"/>
        <v>172232</v>
      </c>
    </row>
    <row r="22" spans="1:11" ht="15.75" customHeight="1">
      <c r="A22" s="53">
        <v>45658</v>
      </c>
      <c r="B22" s="61">
        <v>25690</v>
      </c>
      <c r="C22" s="61">
        <v>67989</v>
      </c>
      <c r="D22" s="59">
        <f t="shared" si="0"/>
        <v>93679</v>
      </c>
      <c r="E22" s="62">
        <v>35287</v>
      </c>
      <c r="F22" s="62">
        <v>71930</v>
      </c>
      <c r="G22" s="59">
        <f t="shared" si="1"/>
        <v>107217</v>
      </c>
      <c r="H22" s="62">
        <v>1629</v>
      </c>
      <c r="I22" s="62">
        <v>5756</v>
      </c>
      <c r="J22" s="59">
        <f t="shared" si="2"/>
        <v>7385</v>
      </c>
      <c r="K22" s="60">
        <f t="shared" si="3"/>
        <v>208281</v>
      </c>
    </row>
    <row r="23" spans="1:11" ht="15.75" customHeight="1">
      <c r="A23" s="53">
        <v>45689</v>
      </c>
      <c r="B23" s="61">
        <v>28007</v>
      </c>
      <c r="C23" s="61">
        <v>60798</v>
      </c>
      <c r="D23" s="59">
        <f t="shared" si="0"/>
        <v>88805</v>
      </c>
      <c r="E23" s="62">
        <v>15556</v>
      </c>
      <c r="F23" s="62">
        <v>33227</v>
      </c>
      <c r="G23" s="59">
        <f t="shared" si="1"/>
        <v>48783</v>
      </c>
      <c r="H23" s="62">
        <v>876</v>
      </c>
      <c r="I23" s="62">
        <v>2653</v>
      </c>
      <c r="J23" s="59">
        <f t="shared" si="2"/>
        <v>3529</v>
      </c>
      <c r="K23" s="60">
        <f t="shared" si="3"/>
        <v>141117</v>
      </c>
    </row>
    <row r="24" spans="1:11" ht="15.75" customHeight="1">
      <c r="A24" s="53">
        <v>45717</v>
      </c>
      <c r="B24" s="61">
        <v>30926</v>
      </c>
      <c r="C24" s="61">
        <v>58240</v>
      </c>
      <c r="D24" s="59">
        <f t="shared" si="0"/>
        <v>89166</v>
      </c>
      <c r="E24" s="62">
        <v>30705</v>
      </c>
      <c r="F24" s="62">
        <v>71833</v>
      </c>
      <c r="G24" s="59">
        <f t="shared" si="1"/>
        <v>102538</v>
      </c>
      <c r="H24" s="62">
        <v>1601</v>
      </c>
      <c r="I24" s="62">
        <v>6338</v>
      </c>
      <c r="J24" s="59">
        <f t="shared" si="2"/>
        <v>7939</v>
      </c>
      <c r="K24" s="60">
        <f t="shared" si="3"/>
        <v>199643</v>
      </c>
    </row>
    <row r="25" spans="1:11" ht="15.75" customHeight="1">
      <c r="A25" s="53">
        <v>45748</v>
      </c>
      <c r="B25" s="61">
        <v>31980</v>
      </c>
      <c r="C25" s="61">
        <v>44431</v>
      </c>
      <c r="D25" s="59">
        <f t="shared" si="0"/>
        <v>76411</v>
      </c>
      <c r="E25" s="62">
        <v>26817</v>
      </c>
      <c r="F25" s="62">
        <v>47142</v>
      </c>
      <c r="G25" s="59">
        <f t="shared" si="1"/>
        <v>73959</v>
      </c>
      <c r="H25" s="62">
        <v>947</v>
      </c>
      <c r="I25" s="62">
        <v>6354</v>
      </c>
      <c r="J25" s="59">
        <f t="shared" si="2"/>
        <v>7301</v>
      </c>
      <c r="K25" s="60">
        <f t="shared" si="3"/>
        <v>157671</v>
      </c>
    </row>
    <row r="26" spans="1:11" ht="15.75" customHeight="1">
      <c r="A26" s="53">
        <v>45778</v>
      </c>
      <c r="B26" s="61">
        <v>39131</v>
      </c>
      <c r="C26" s="61">
        <v>62426</v>
      </c>
      <c r="D26" s="59">
        <f t="shared" si="0"/>
        <v>101557</v>
      </c>
      <c r="E26" s="62">
        <v>34905</v>
      </c>
      <c r="F26" s="62">
        <v>66278</v>
      </c>
      <c r="G26" s="59">
        <f t="shared" si="1"/>
        <v>101183</v>
      </c>
      <c r="H26" s="62">
        <v>1746</v>
      </c>
      <c r="I26" s="62">
        <v>5744</v>
      </c>
      <c r="J26" s="59">
        <f t="shared" si="2"/>
        <v>7490</v>
      </c>
      <c r="K26" s="60">
        <f t="shared" si="3"/>
        <v>210230</v>
      </c>
    </row>
    <row r="27" spans="1:11" ht="15.75" customHeight="1">
      <c r="A27" s="53">
        <v>45809</v>
      </c>
      <c r="B27" s="61">
        <v>37880</v>
      </c>
      <c r="C27" s="61">
        <v>63753</v>
      </c>
      <c r="D27" s="59">
        <f t="shared" si="0"/>
        <v>101633</v>
      </c>
      <c r="E27" s="62">
        <v>33523</v>
      </c>
      <c r="F27" s="62">
        <v>55423</v>
      </c>
      <c r="G27" s="59">
        <f t="shared" si="1"/>
        <v>88946</v>
      </c>
      <c r="H27" s="62">
        <v>1391</v>
      </c>
      <c r="I27" s="62">
        <v>4400</v>
      </c>
      <c r="J27" s="59">
        <f t="shared" si="2"/>
        <v>5791</v>
      </c>
      <c r="K27" s="60">
        <f t="shared" si="3"/>
        <v>196370</v>
      </c>
    </row>
    <row r="28" spans="1:11" ht="15.75" customHeight="1">
      <c r="A28" s="53">
        <v>45839</v>
      </c>
      <c r="B28" s="61">
        <v>30323</v>
      </c>
      <c r="C28" s="61">
        <v>72766</v>
      </c>
      <c r="D28" s="59">
        <f t="shared" si="0"/>
        <v>103089</v>
      </c>
      <c r="E28" s="62">
        <v>38297</v>
      </c>
      <c r="F28" s="62">
        <v>52280</v>
      </c>
      <c r="G28" s="59">
        <f t="shared" si="1"/>
        <v>90577</v>
      </c>
      <c r="H28" s="62">
        <v>1788</v>
      </c>
      <c r="I28" s="62">
        <v>5236</v>
      </c>
      <c r="J28" s="59">
        <f t="shared" si="2"/>
        <v>7024</v>
      </c>
      <c r="K28" s="60">
        <f t="shared" si="3"/>
        <v>200690</v>
      </c>
    </row>
    <row r="29" spans="1:11" ht="15.75" customHeight="1">
      <c r="A29" s="53">
        <v>45870</v>
      </c>
      <c r="B29" s="61">
        <v>22322</v>
      </c>
      <c r="C29" s="61">
        <v>63977</v>
      </c>
      <c r="D29" s="59">
        <f t="shared" si="0"/>
        <v>86299</v>
      </c>
      <c r="E29" s="62">
        <v>31932</v>
      </c>
      <c r="F29" s="62">
        <v>49378</v>
      </c>
      <c r="G29" s="59">
        <f t="shared" si="1"/>
        <v>81310</v>
      </c>
      <c r="H29" s="62">
        <v>1535</v>
      </c>
      <c r="I29" s="62">
        <v>4449</v>
      </c>
      <c r="J29" s="59">
        <f t="shared" si="2"/>
        <v>5984</v>
      </c>
      <c r="K29" s="60">
        <f t="shared" si="3"/>
        <v>173593</v>
      </c>
    </row>
    <row r="30" spans="1:11" ht="15.75" customHeight="1">
      <c r="A30" s="53">
        <v>45901</v>
      </c>
      <c r="B30" s="61">
        <v>22645</v>
      </c>
      <c r="C30" s="61">
        <v>61542</v>
      </c>
      <c r="D30" s="59">
        <f t="shared" si="0"/>
        <v>84187</v>
      </c>
      <c r="E30" s="62">
        <v>27723</v>
      </c>
      <c r="F30" s="62">
        <v>52740</v>
      </c>
      <c r="G30" s="59">
        <f t="shared" si="1"/>
        <v>80463</v>
      </c>
      <c r="H30" s="62">
        <v>999</v>
      </c>
      <c r="I30" s="62">
        <v>5347</v>
      </c>
      <c r="J30" s="59">
        <f t="shared" si="2"/>
        <v>6346</v>
      </c>
      <c r="K30" s="60">
        <f t="shared" si="3"/>
        <v>170996</v>
      </c>
    </row>
    <row r="31" spans="1:11" ht="15.75" customHeight="1">
      <c r="A31" s="53">
        <v>45931</v>
      </c>
      <c r="B31" s="61">
        <v>23849</v>
      </c>
      <c r="C31" s="61">
        <v>64594</v>
      </c>
      <c r="D31" s="59">
        <f t="shared" si="0"/>
        <v>88443</v>
      </c>
      <c r="E31" s="62">
        <v>12464</v>
      </c>
      <c r="F31" s="62">
        <v>25266</v>
      </c>
      <c r="G31" s="59">
        <f t="shared" si="1"/>
        <v>37730</v>
      </c>
      <c r="H31" s="62">
        <v>425</v>
      </c>
      <c r="I31" s="62">
        <v>2120</v>
      </c>
      <c r="J31" s="59">
        <f t="shared" si="2"/>
        <v>2545</v>
      </c>
      <c r="K31" s="60">
        <f t="shared" si="3"/>
        <v>128718</v>
      </c>
    </row>
    <row r="32" spans="1:11" ht="15.75" customHeight="1">
      <c r="A32" s="53">
        <v>45962</v>
      </c>
      <c r="B32" s="61">
        <v>19135</v>
      </c>
      <c r="C32" s="61">
        <v>35114</v>
      </c>
      <c r="D32" s="59">
        <f t="shared" si="0"/>
        <v>54249</v>
      </c>
      <c r="E32" s="62">
        <v>23782</v>
      </c>
      <c r="F32" s="62">
        <v>63285</v>
      </c>
      <c r="G32" s="59">
        <f t="shared" si="1"/>
        <v>87067</v>
      </c>
      <c r="H32" s="62">
        <v>703</v>
      </c>
      <c r="I32" s="62">
        <v>5410</v>
      </c>
      <c r="J32" s="59">
        <f t="shared" si="2"/>
        <v>6113</v>
      </c>
      <c r="K32" s="60">
        <f t="shared" si="3"/>
        <v>147429</v>
      </c>
    </row>
    <row r="33" spans="1:11" ht="15.75" customHeight="1">
      <c r="A33" s="53">
        <v>45992</v>
      </c>
      <c r="B33" s="61">
        <v>20393</v>
      </c>
      <c r="C33" s="61">
        <v>23600</v>
      </c>
      <c r="D33" s="59">
        <f t="shared" si="0"/>
        <v>43993</v>
      </c>
      <c r="E33" s="62">
        <v>19746</v>
      </c>
      <c r="F33" s="62">
        <v>50545</v>
      </c>
      <c r="G33" s="59">
        <f t="shared" si="1"/>
        <v>70291</v>
      </c>
      <c r="H33" s="62">
        <v>648</v>
      </c>
      <c r="I33" s="62">
        <v>4425</v>
      </c>
      <c r="J33" s="59">
        <f t="shared" si="2"/>
        <v>5073</v>
      </c>
      <c r="K33" s="60">
        <f t="shared" si="3"/>
        <v>119357</v>
      </c>
    </row>
    <row r="34" spans="1:11" ht="15.75" customHeight="1">
      <c r="A34" s="53">
        <v>46023</v>
      </c>
      <c r="B34" s="54">
        <v>19231</v>
      </c>
      <c r="C34" s="54">
        <v>19370</v>
      </c>
      <c r="D34" s="59">
        <f t="shared" si="0"/>
        <v>38601</v>
      </c>
      <c r="E34" s="54">
        <v>25537</v>
      </c>
      <c r="F34" s="54">
        <v>62154</v>
      </c>
      <c r="G34" s="59">
        <f t="shared" si="1"/>
        <v>87691</v>
      </c>
      <c r="H34" s="54">
        <v>852</v>
      </c>
      <c r="I34" s="54">
        <v>5696</v>
      </c>
      <c r="J34" s="59">
        <f t="shared" si="2"/>
        <v>6548</v>
      </c>
      <c r="K34" s="60">
        <f t="shared" si="3"/>
        <v>132840</v>
      </c>
    </row>
    <row r="35" spans="1:11" ht="15.75" customHeight="1">
      <c r="A35" s="53">
        <v>46054</v>
      </c>
      <c r="B35" s="63"/>
      <c r="C35" s="63"/>
      <c r="D35" s="59">
        <f t="shared" si="0"/>
        <v>0</v>
      </c>
      <c r="E35" s="63"/>
      <c r="F35" s="63"/>
      <c r="G35" s="59">
        <f t="shared" si="1"/>
        <v>0</v>
      </c>
      <c r="H35" s="63"/>
      <c r="I35" s="63"/>
      <c r="J35" s="59">
        <f t="shared" si="2"/>
        <v>0</v>
      </c>
      <c r="K35" s="60">
        <f t="shared" si="3"/>
        <v>0</v>
      </c>
    </row>
    <row r="36" spans="1:11" ht="15.75" customHeight="1">
      <c r="A36" s="53">
        <v>46082</v>
      </c>
      <c r="B36" s="63"/>
      <c r="C36" s="63"/>
      <c r="D36" s="59">
        <f t="shared" si="0"/>
        <v>0</v>
      </c>
      <c r="E36" s="63"/>
      <c r="F36" s="63"/>
      <c r="G36" s="59">
        <f t="shared" si="1"/>
        <v>0</v>
      </c>
      <c r="H36" s="63"/>
      <c r="I36" s="63"/>
      <c r="J36" s="59">
        <f t="shared" si="2"/>
        <v>0</v>
      </c>
      <c r="K36" s="60">
        <f t="shared" si="3"/>
        <v>0</v>
      </c>
    </row>
    <row r="37" spans="1:11" ht="15.75" customHeight="1">
      <c r="A37" s="53">
        <v>46113</v>
      </c>
      <c r="B37" s="63"/>
      <c r="C37" s="63"/>
      <c r="D37" s="59">
        <f t="shared" si="0"/>
        <v>0</v>
      </c>
      <c r="E37" s="63"/>
      <c r="F37" s="63"/>
      <c r="G37" s="59">
        <f t="shared" si="1"/>
        <v>0</v>
      </c>
      <c r="H37" s="63"/>
      <c r="I37" s="63"/>
      <c r="J37" s="59">
        <f t="shared" si="2"/>
        <v>0</v>
      </c>
      <c r="K37" s="60">
        <f t="shared" si="3"/>
        <v>0</v>
      </c>
    </row>
    <row r="38" spans="1:11" ht="15.75" customHeight="1">
      <c r="A38" s="53">
        <v>46143</v>
      </c>
      <c r="B38" s="63"/>
      <c r="C38" s="63"/>
      <c r="D38" s="59">
        <f t="shared" si="0"/>
        <v>0</v>
      </c>
      <c r="E38" s="63"/>
      <c r="F38" s="63"/>
      <c r="G38" s="59">
        <f t="shared" si="1"/>
        <v>0</v>
      </c>
      <c r="H38" s="63"/>
      <c r="I38" s="63"/>
      <c r="J38" s="59">
        <f t="shared" si="2"/>
        <v>0</v>
      </c>
      <c r="K38" s="60">
        <f t="shared" si="3"/>
        <v>0</v>
      </c>
    </row>
    <row r="39" spans="1:11" ht="15.75" customHeight="1">
      <c r="A39" s="53">
        <v>46174</v>
      </c>
      <c r="B39" s="63"/>
      <c r="C39" s="63"/>
      <c r="D39" s="59">
        <f t="shared" si="0"/>
        <v>0</v>
      </c>
      <c r="E39" s="63"/>
      <c r="F39" s="63"/>
      <c r="G39" s="59">
        <f t="shared" si="1"/>
        <v>0</v>
      </c>
      <c r="H39" s="63"/>
      <c r="I39" s="63"/>
      <c r="J39" s="59">
        <f t="shared" si="2"/>
        <v>0</v>
      </c>
      <c r="K39" s="60">
        <f t="shared" si="3"/>
        <v>0</v>
      </c>
    </row>
    <row r="40" spans="1:11" ht="15.75" customHeight="1">
      <c r="A40" s="53">
        <v>46204</v>
      </c>
      <c r="B40" s="63"/>
      <c r="C40" s="63"/>
      <c r="D40" s="59">
        <f t="shared" si="0"/>
        <v>0</v>
      </c>
      <c r="E40" s="63"/>
      <c r="F40" s="63"/>
      <c r="G40" s="59">
        <f t="shared" si="1"/>
        <v>0</v>
      </c>
      <c r="H40" s="63"/>
      <c r="I40" s="63"/>
      <c r="J40" s="59">
        <f t="shared" si="2"/>
        <v>0</v>
      </c>
      <c r="K40" s="60">
        <f t="shared" si="3"/>
        <v>0</v>
      </c>
    </row>
    <row r="41" spans="1:11" ht="15.75" customHeight="1">
      <c r="A41" s="53">
        <v>46235</v>
      </c>
      <c r="B41" s="63"/>
      <c r="C41" s="63"/>
      <c r="D41" s="59">
        <f t="shared" si="0"/>
        <v>0</v>
      </c>
      <c r="E41" s="63"/>
      <c r="F41" s="63"/>
      <c r="G41" s="59">
        <f t="shared" si="1"/>
        <v>0</v>
      </c>
      <c r="H41" s="63"/>
      <c r="I41" s="63"/>
      <c r="J41" s="59">
        <f t="shared" si="2"/>
        <v>0</v>
      </c>
      <c r="K41" s="60">
        <f t="shared" si="3"/>
        <v>0</v>
      </c>
    </row>
    <row r="42" spans="1:11" ht="15.75" customHeight="1">
      <c r="A42" s="53">
        <v>46266</v>
      </c>
      <c r="B42" s="63"/>
      <c r="C42" s="63"/>
      <c r="D42" s="59">
        <f t="shared" si="0"/>
        <v>0</v>
      </c>
      <c r="E42" s="63"/>
      <c r="F42" s="63"/>
      <c r="G42" s="59">
        <f t="shared" si="1"/>
        <v>0</v>
      </c>
      <c r="H42" s="63"/>
      <c r="I42" s="63"/>
      <c r="J42" s="59">
        <f t="shared" si="2"/>
        <v>0</v>
      </c>
      <c r="K42" s="60">
        <f t="shared" si="3"/>
        <v>0</v>
      </c>
    </row>
    <row r="43" spans="1:11" ht="15.75" customHeight="1">
      <c r="A43" s="53">
        <v>46296</v>
      </c>
      <c r="B43" s="63"/>
      <c r="C43" s="63"/>
      <c r="D43" s="59">
        <f t="shared" si="0"/>
        <v>0</v>
      </c>
      <c r="E43" s="63"/>
      <c r="F43" s="63"/>
      <c r="G43" s="59">
        <f t="shared" si="1"/>
        <v>0</v>
      </c>
      <c r="H43" s="63"/>
      <c r="I43" s="63"/>
      <c r="J43" s="59">
        <f t="shared" si="2"/>
        <v>0</v>
      </c>
      <c r="K43" s="60">
        <f t="shared" si="3"/>
        <v>0</v>
      </c>
    </row>
    <row r="44" spans="1:11" ht="15.75" customHeight="1">
      <c r="A44" s="53">
        <v>46327</v>
      </c>
      <c r="B44" s="63"/>
      <c r="C44" s="63"/>
      <c r="D44" s="59">
        <f t="shared" si="0"/>
        <v>0</v>
      </c>
      <c r="E44" s="63"/>
      <c r="F44" s="63"/>
      <c r="G44" s="59">
        <f t="shared" si="1"/>
        <v>0</v>
      </c>
      <c r="H44" s="63"/>
      <c r="I44" s="63"/>
      <c r="J44" s="59">
        <f t="shared" si="2"/>
        <v>0</v>
      </c>
      <c r="K44" s="60">
        <f t="shared" si="3"/>
        <v>0</v>
      </c>
    </row>
    <row r="45" spans="1:11" ht="15.75" customHeight="1">
      <c r="A45" s="53">
        <v>46357</v>
      </c>
      <c r="B45" s="63"/>
      <c r="C45" s="63"/>
      <c r="D45" s="59">
        <f t="shared" si="0"/>
        <v>0</v>
      </c>
      <c r="E45" s="63"/>
      <c r="F45" s="63"/>
      <c r="G45" s="59">
        <f t="shared" si="1"/>
        <v>0</v>
      </c>
      <c r="H45" s="63"/>
      <c r="I45" s="63"/>
      <c r="J45" s="59">
        <f t="shared" si="2"/>
        <v>0</v>
      </c>
      <c r="K45" s="60">
        <f t="shared" si="3"/>
        <v>0</v>
      </c>
    </row>
    <row r="46" spans="1:11" ht="15.75" customHeight="1">
      <c r="A46" s="53">
        <v>46388</v>
      </c>
      <c r="B46" s="63"/>
      <c r="C46" s="63"/>
      <c r="D46" s="59">
        <f t="shared" si="0"/>
        <v>0</v>
      </c>
      <c r="E46" s="63"/>
      <c r="F46" s="63"/>
      <c r="G46" s="59">
        <f t="shared" si="1"/>
        <v>0</v>
      </c>
      <c r="H46" s="63"/>
      <c r="I46" s="63"/>
      <c r="J46" s="59">
        <f t="shared" si="2"/>
        <v>0</v>
      </c>
      <c r="K46" s="60">
        <f t="shared" si="3"/>
        <v>0</v>
      </c>
    </row>
    <row r="47" spans="1:11" ht="15.75" customHeight="1">
      <c r="A47" s="53">
        <v>46419</v>
      </c>
      <c r="B47" s="63"/>
      <c r="C47" s="63"/>
      <c r="D47" s="59">
        <f t="shared" si="0"/>
        <v>0</v>
      </c>
      <c r="E47" s="63"/>
      <c r="F47" s="63"/>
      <c r="G47" s="59">
        <f t="shared" si="1"/>
        <v>0</v>
      </c>
      <c r="H47" s="63"/>
      <c r="I47" s="63"/>
      <c r="J47" s="59">
        <f t="shared" si="2"/>
        <v>0</v>
      </c>
      <c r="K47" s="60">
        <f t="shared" si="3"/>
        <v>0</v>
      </c>
    </row>
    <row r="48" spans="1:11" ht="15.75" customHeight="1">
      <c r="A48" s="53">
        <v>46447</v>
      </c>
      <c r="B48" s="63"/>
      <c r="C48" s="63"/>
      <c r="D48" s="59">
        <f t="shared" si="0"/>
        <v>0</v>
      </c>
      <c r="E48" s="63"/>
      <c r="F48" s="63"/>
      <c r="G48" s="59">
        <f t="shared" si="1"/>
        <v>0</v>
      </c>
      <c r="H48" s="63"/>
      <c r="I48" s="63"/>
      <c r="J48" s="59">
        <f t="shared" si="2"/>
        <v>0</v>
      </c>
      <c r="K48" s="60">
        <f t="shared" si="3"/>
        <v>0</v>
      </c>
    </row>
    <row r="49" spans="1:11" ht="15.75" customHeight="1">
      <c r="A49" s="53">
        <v>46478</v>
      </c>
      <c r="B49" s="63"/>
      <c r="C49" s="63"/>
      <c r="D49" s="59">
        <f t="shared" si="0"/>
        <v>0</v>
      </c>
      <c r="E49" s="63"/>
      <c r="F49" s="63"/>
      <c r="G49" s="59">
        <f t="shared" si="1"/>
        <v>0</v>
      </c>
      <c r="H49" s="63"/>
      <c r="I49" s="63"/>
      <c r="J49" s="59">
        <f t="shared" si="2"/>
        <v>0</v>
      </c>
      <c r="K49" s="60">
        <f t="shared" si="3"/>
        <v>0</v>
      </c>
    </row>
    <row r="50" spans="1:11" ht="15.75" customHeight="1">
      <c r="A50" s="53">
        <v>46508</v>
      </c>
      <c r="B50" s="63"/>
      <c r="C50" s="63"/>
      <c r="D50" s="59">
        <f t="shared" si="0"/>
        <v>0</v>
      </c>
      <c r="E50" s="63"/>
      <c r="F50" s="63"/>
      <c r="G50" s="59">
        <f t="shared" si="1"/>
        <v>0</v>
      </c>
      <c r="H50" s="63"/>
      <c r="I50" s="63"/>
      <c r="J50" s="59">
        <f t="shared" si="2"/>
        <v>0</v>
      </c>
      <c r="K50" s="60">
        <f t="shared" si="3"/>
        <v>0</v>
      </c>
    </row>
    <row r="51" spans="1:11" ht="15.75" customHeight="1">
      <c r="A51" s="53">
        <v>46539</v>
      </c>
      <c r="B51" s="63"/>
      <c r="C51" s="63"/>
      <c r="D51" s="59">
        <f t="shared" si="0"/>
        <v>0</v>
      </c>
      <c r="E51" s="63"/>
      <c r="F51" s="63"/>
      <c r="G51" s="59">
        <f t="shared" si="1"/>
        <v>0</v>
      </c>
      <c r="H51" s="63"/>
      <c r="I51" s="63"/>
      <c r="J51" s="59">
        <f t="shared" si="2"/>
        <v>0</v>
      </c>
      <c r="K51" s="60">
        <f t="shared" si="3"/>
        <v>0</v>
      </c>
    </row>
    <row r="52" spans="1:11" ht="15.75" customHeight="1">
      <c r="A52" s="53">
        <v>46569</v>
      </c>
      <c r="B52" s="63"/>
      <c r="C52" s="63"/>
      <c r="D52" s="59">
        <f t="shared" si="0"/>
        <v>0</v>
      </c>
      <c r="E52" s="63"/>
      <c r="F52" s="63"/>
      <c r="G52" s="59">
        <f t="shared" si="1"/>
        <v>0</v>
      </c>
      <c r="H52" s="63"/>
      <c r="I52" s="63"/>
      <c r="J52" s="59">
        <f t="shared" si="2"/>
        <v>0</v>
      </c>
      <c r="K52" s="60">
        <f t="shared" si="3"/>
        <v>0</v>
      </c>
    </row>
    <row r="53" spans="1:11" ht="15.75" customHeight="1">
      <c r="A53" s="53">
        <v>46600</v>
      </c>
      <c r="B53" s="63"/>
      <c r="C53" s="63"/>
      <c r="D53" s="59">
        <f t="shared" si="0"/>
        <v>0</v>
      </c>
      <c r="E53" s="63"/>
      <c r="F53" s="63"/>
      <c r="G53" s="59">
        <f t="shared" si="1"/>
        <v>0</v>
      </c>
      <c r="H53" s="63"/>
      <c r="I53" s="63"/>
      <c r="J53" s="59">
        <f t="shared" si="2"/>
        <v>0</v>
      </c>
      <c r="K53" s="60">
        <f t="shared" si="3"/>
        <v>0</v>
      </c>
    </row>
    <row r="54" spans="1:11" ht="15.75" customHeight="1">
      <c r="A54" s="53">
        <v>46631</v>
      </c>
      <c r="B54" s="63"/>
      <c r="C54" s="63"/>
      <c r="D54" s="59">
        <f t="shared" si="0"/>
        <v>0</v>
      </c>
      <c r="E54" s="63"/>
      <c r="F54" s="63"/>
      <c r="G54" s="59">
        <f t="shared" si="1"/>
        <v>0</v>
      </c>
      <c r="H54" s="63"/>
      <c r="I54" s="63"/>
      <c r="J54" s="59">
        <f t="shared" si="2"/>
        <v>0</v>
      </c>
      <c r="K54" s="60">
        <f t="shared" si="3"/>
        <v>0</v>
      </c>
    </row>
    <row r="55" spans="1:11" ht="15.75" customHeight="1">
      <c r="A55" s="53">
        <v>46661</v>
      </c>
      <c r="B55" s="63"/>
      <c r="C55" s="63"/>
      <c r="D55" s="59">
        <f t="shared" si="0"/>
        <v>0</v>
      </c>
      <c r="E55" s="63"/>
      <c r="F55" s="63"/>
      <c r="G55" s="59">
        <f t="shared" si="1"/>
        <v>0</v>
      </c>
      <c r="H55" s="63"/>
      <c r="I55" s="63"/>
      <c r="J55" s="59">
        <f t="shared" si="2"/>
        <v>0</v>
      </c>
      <c r="K55" s="60">
        <f t="shared" si="3"/>
        <v>0</v>
      </c>
    </row>
    <row r="56" spans="1:11" ht="15.75" customHeight="1">
      <c r="A56" s="53">
        <v>46692</v>
      </c>
      <c r="B56" s="63"/>
      <c r="C56" s="63"/>
      <c r="D56" s="59">
        <f t="shared" si="0"/>
        <v>0</v>
      </c>
      <c r="E56" s="63"/>
      <c r="F56" s="63"/>
      <c r="G56" s="59">
        <f t="shared" si="1"/>
        <v>0</v>
      </c>
      <c r="H56" s="63"/>
      <c r="I56" s="63"/>
      <c r="J56" s="59">
        <f t="shared" si="2"/>
        <v>0</v>
      </c>
      <c r="K56" s="60">
        <f t="shared" si="3"/>
        <v>0</v>
      </c>
    </row>
    <row r="57" spans="1:11" ht="15.75" customHeight="1">
      <c r="A57" s="53">
        <v>46722</v>
      </c>
      <c r="B57" s="63"/>
      <c r="C57" s="63"/>
      <c r="D57" s="59">
        <f t="shared" si="0"/>
        <v>0</v>
      </c>
      <c r="E57" s="63"/>
      <c r="F57" s="63"/>
      <c r="G57" s="59">
        <f t="shared" si="1"/>
        <v>0</v>
      </c>
      <c r="H57" s="63"/>
      <c r="I57" s="63"/>
      <c r="J57" s="59">
        <f t="shared" si="2"/>
        <v>0</v>
      </c>
      <c r="K57" s="60">
        <f t="shared" si="3"/>
        <v>0</v>
      </c>
    </row>
    <row r="58" spans="1:11" ht="15.75" customHeight="1">
      <c r="A58" s="53">
        <v>46753</v>
      </c>
      <c r="B58" s="63"/>
      <c r="C58" s="63"/>
      <c r="D58" s="59">
        <f t="shared" si="0"/>
        <v>0</v>
      </c>
      <c r="E58" s="63"/>
      <c r="F58" s="63"/>
      <c r="G58" s="59">
        <f t="shared" si="1"/>
        <v>0</v>
      </c>
      <c r="H58" s="63"/>
      <c r="I58" s="63"/>
      <c r="J58" s="59">
        <f t="shared" si="2"/>
        <v>0</v>
      </c>
      <c r="K58" s="60">
        <f t="shared" si="3"/>
        <v>0</v>
      </c>
    </row>
    <row r="59" spans="1:11" ht="15.75" customHeight="1">
      <c r="A59" s="53">
        <v>46784</v>
      </c>
      <c r="B59" s="63"/>
      <c r="C59" s="63"/>
      <c r="D59" s="59">
        <f t="shared" si="0"/>
        <v>0</v>
      </c>
      <c r="E59" s="63"/>
      <c r="F59" s="63"/>
      <c r="G59" s="59">
        <f t="shared" si="1"/>
        <v>0</v>
      </c>
      <c r="H59" s="63"/>
      <c r="I59" s="63"/>
      <c r="J59" s="59">
        <f t="shared" si="2"/>
        <v>0</v>
      </c>
      <c r="K59" s="60">
        <f t="shared" si="3"/>
        <v>0</v>
      </c>
    </row>
    <row r="60" spans="1:11" ht="15.75" customHeight="1">
      <c r="A60" s="53">
        <v>46813</v>
      </c>
      <c r="B60" s="63"/>
      <c r="C60" s="63"/>
      <c r="D60" s="59">
        <f t="shared" si="0"/>
        <v>0</v>
      </c>
      <c r="E60" s="63"/>
      <c r="F60" s="63"/>
      <c r="G60" s="59">
        <f t="shared" si="1"/>
        <v>0</v>
      </c>
      <c r="H60" s="63"/>
      <c r="I60" s="63"/>
      <c r="J60" s="59">
        <f t="shared" si="2"/>
        <v>0</v>
      </c>
      <c r="K60" s="60">
        <f t="shared" si="3"/>
        <v>0</v>
      </c>
    </row>
    <row r="61" spans="1:11" ht="15.75" customHeight="1"/>
    <row r="62" spans="1:11" ht="15.75" customHeight="1"/>
    <row r="63" spans="1:11" ht="15.75" customHeight="1"/>
    <row r="64" spans="1:11" ht="15.75" customHeight="1"/>
    <row r="65" customFormat="1" ht="15.75" customHeight="1"/>
    <row r="66" customFormat="1" ht="15.75" customHeight="1"/>
    <row r="67" customFormat="1" ht="15.75" customHeight="1"/>
    <row r="68" customFormat="1" ht="15.75" customHeight="1"/>
    <row r="69" customFormat="1" ht="15.75" customHeight="1"/>
    <row r="70" customFormat="1" ht="15.75" customHeight="1"/>
    <row r="71" customFormat="1" ht="15.75" customHeight="1"/>
    <row r="72" customFormat="1" ht="15.75" customHeight="1"/>
    <row r="73" customFormat="1" ht="15.75" customHeight="1"/>
    <row r="74" customFormat="1" ht="15.75" customHeight="1"/>
    <row r="75" customFormat="1" ht="15.75" customHeight="1"/>
    <row r="76" customFormat="1" ht="15.75" customHeight="1"/>
    <row r="77" customFormat="1" ht="15.75" customHeight="1"/>
    <row r="78" customFormat="1" ht="15.75" customHeight="1"/>
    <row r="79" customFormat="1" ht="15.75" customHeight="1"/>
    <row r="80" customFormat="1" ht="15.75" customHeight="1"/>
    <row r="81" customFormat="1" ht="15.75" customHeight="1"/>
    <row r="82" customFormat="1" ht="15.75" customHeight="1"/>
    <row r="83" customFormat="1" ht="15.75" customHeight="1"/>
    <row r="84" customFormat="1" ht="15.75" customHeight="1"/>
    <row r="85" customFormat="1" ht="15.75" customHeight="1"/>
    <row r="86" customFormat="1" ht="15.75" customHeight="1"/>
    <row r="87" customFormat="1" ht="15.75" customHeight="1"/>
    <row r="88" customFormat="1" ht="15.75" customHeight="1"/>
    <row r="89" customFormat="1" ht="15.75" customHeight="1"/>
    <row r="90" customFormat="1" ht="15.75" customHeight="1"/>
    <row r="91" customFormat="1" ht="15.75" customHeight="1"/>
    <row r="92" customFormat="1" ht="15.75" customHeight="1"/>
    <row r="93" customFormat="1" ht="15.75" customHeight="1"/>
    <row r="94" customFormat="1" ht="15.75" customHeight="1"/>
    <row r="95" customFormat="1" ht="15.75" customHeight="1"/>
    <row r="96" customFormat="1" ht="15.75" customHeight="1"/>
    <row r="97" customFormat="1" ht="15.75" customHeight="1"/>
    <row r="98" customFormat="1" ht="15.75" customHeight="1"/>
    <row r="99" customFormat="1" ht="15.75" customHeight="1"/>
    <row r="100" customFormat="1" ht="15.75" customHeight="1"/>
    <row r="101" customFormat="1" ht="15.75" customHeight="1"/>
    <row r="102" customFormat="1" ht="15.75" customHeight="1"/>
    <row r="103" customFormat="1" ht="15.75" customHeight="1"/>
    <row r="104" customFormat="1" ht="15.75" customHeight="1"/>
    <row r="105" customFormat="1" ht="15.75" customHeight="1"/>
    <row r="106" customFormat="1" ht="15.75" customHeight="1"/>
    <row r="107" customFormat="1" ht="15.75" customHeight="1"/>
    <row r="108" customFormat="1" ht="15.75" customHeight="1"/>
    <row r="109" customFormat="1" ht="15.75" customHeight="1"/>
    <row r="110" customFormat="1" ht="15.75" customHeight="1"/>
    <row r="111" customFormat="1" ht="15.75" customHeight="1"/>
    <row r="112" customFormat="1" ht="15.75" customHeight="1"/>
    <row r="113" customFormat="1" ht="15.75" customHeight="1"/>
    <row r="114" customFormat="1" ht="15.75" customHeight="1"/>
    <row r="115" customFormat="1" ht="15.75" customHeight="1"/>
    <row r="116" customFormat="1" ht="15.75" customHeight="1"/>
    <row r="117" customFormat="1" ht="15.75" customHeight="1"/>
    <row r="118" customFormat="1" ht="15.75" customHeight="1"/>
    <row r="119" customFormat="1" ht="15.75" customHeight="1"/>
    <row r="120" customFormat="1" ht="15.75" customHeight="1"/>
    <row r="121" customFormat="1" ht="15.75" customHeight="1"/>
    <row r="122" customFormat="1" ht="15.75" customHeight="1"/>
    <row r="123" customFormat="1" ht="15.75" customHeight="1"/>
    <row r="124" customFormat="1" ht="15.75" customHeight="1"/>
    <row r="125" customFormat="1" ht="15.75" customHeight="1"/>
    <row r="126" customFormat="1" ht="15.75" customHeight="1"/>
    <row r="127" customFormat="1" ht="15.75" customHeight="1"/>
    <row r="128" customFormat="1" ht="15.75" customHeight="1"/>
    <row r="129" customFormat="1" ht="15.75" customHeight="1"/>
    <row r="130" customFormat="1" ht="15.75" customHeight="1"/>
    <row r="131" customFormat="1" ht="15.75" customHeight="1"/>
    <row r="132" customFormat="1" ht="15.75" customHeight="1"/>
    <row r="133" customFormat="1" ht="15.75" customHeight="1"/>
    <row r="134" customFormat="1" ht="15.75" customHeight="1"/>
    <row r="135" customFormat="1" ht="15.75" customHeight="1"/>
    <row r="136" customFormat="1" ht="15.75" customHeight="1"/>
    <row r="137" customFormat="1" ht="15.75" customHeight="1"/>
    <row r="138" customFormat="1" ht="15.75" customHeight="1"/>
    <row r="139" customFormat="1" ht="15.75" customHeight="1"/>
    <row r="140" customFormat="1" ht="15.75" customHeight="1"/>
    <row r="141" customFormat="1" ht="15.75" customHeight="1"/>
    <row r="142" customFormat="1" ht="15.75" customHeight="1"/>
    <row r="143" customFormat="1" ht="15.75" customHeight="1"/>
    <row r="144" customFormat="1" ht="15.75" customHeight="1"/>
    <row r="145" customFormat="1" ht="15.75" customHeight="1"/>
    <row r="146" customFormat="1" ht="15.75" customHeight="1"/>
    <row r="147" customFormat="1" ht="15.75" customHeight="1"/>
    <row r="148" customFormat="1" ht="15.75" customHeight="1"/>
    <row r="149" customFormat="1" ht="15.75" customHeight="1"/>
    <row r="150" customFormat="1" ht="15.75" customHeight="1"/>
    <row r="151" customFormat="1" ht="15.75" customHeight="1"/>
    <row r="152" customFormat="1" ht="15.75" customHeight="1"/>
    <row r="153" customFormat="1" ht="15.75" customHeight="1"/>
    <row r="154" customFormat="1" ht="15.75" customHeight="1"/>
    <row r="155" customFormat="1" ht="15.75" customHeight="1"/>
    <row r="156" customFormat="1" ht="15.75" customHeight="1"/>
    <row r="157" customFormat="1" ht="15.75" customHeight="1"/>
    <row r="158" customFormat="1" ht="15.75" customHeight="1"/>
    <row r="159" customFormat="1" ht="15.75" customHeight="1"/>
    <row r="160" customFormat="1" ht="15.75" customHeight="1"/>
    <row r="161" customFormat="1" ht="15.75" customHeight="1"/>
    <row r="162" customFormat="1" ht="15.75" customHeight="1"/>
    <row r="163" customFormat="1" ht="15.75" customHeight="1"/>
    <row r="164" customFormat="1" ht="15.75" customHeight="1"/>
    <row r="165" customFormat="1" ht="15.75" customHeight="1"/>
    <row r="166" customFormat="1" ht="15.75" customHeight="1"/>
    <row r="167" customFormat="1" ht="15.75" customHeight="1"/>
    <row r="168" customFormat="1" ht="15.75" customHeight="1"/>
    <row r="169" customFormat="1" ht="15.75" customHeight="1"/>
    <row r="170" customFormat="1" ht="15.75" customHeight="1"/>
    <row r="171" customFormat="1" ht="15.75" customHeight="1"/>
    <row r="172" customFormat="1" ht="15.75" customHeight="1"/>
    <row r="173" customFormat="1" ht="15.75" customHeight="1"/>
    <row r="174" customFormat="1" ht="15.75" customHeight="1"/>
    <row r="175" customFormat="1" ht="15.75" customHeight="1"/>
    <row r="176" customFormat="1" ht="15.75" customHeight="1"/>
    <row r="177" customFormat="1" ht="15.75" customHeight="1"/>
    <row r="178" customFormat="1" ht="15.75" customHeight="1"/>
    <row r="179" customFormat="1" ht="15.75" customHeight="1"/>
    <row r="180" customFormat="1" ht="15.75" customHeight="1"/>
    <row r="181" customFormat="1" ht="15.75" customHeight="1"/>
    <row r="182" customFormat="1" ht="15.75" customHeight="1"/>
    <row r="183" customFormat="1" ht="15.75" customHeight="1"/>
    <row r="184" customFormat="1" ht="15.75" customHeight="1"/>
    <row r="185" customFormat="1" ht="15.75" customHeight="1"/>
    <row r="186" customFormat="1" ht="15.75" customHeight="1"/>
    <row r="187" customFormat="1" ht="15.75" customHeight="1"/>
    <row r="188" customFormat="1" ht="15.75" customHeight="1"/>
    <row r="189" customFormat="1" ht="15.75" customHeight="1"/>
    <row r="190" customFormat="1" ht="15.75" customHeight="1"/>
    <row r="191" customFormat="1" ht="15.75" customHeight="1"/>
    <row r="192" customFormat="1" ht="15.75" customHeight="1"/>
    <row r="193" customFormat="1" ht="15.75" customHeight="1"/>
    <row r="194" customFormat="1" ht="15.75" customHeight="1"/>
    <row r="195" customFormat="1" ht="15.75" customHeight="1"/>
    <row r="196" customFormat="1" ht="15.75" customHeight="1"/>
    <row r="197" customFormat="1" ht="15.75" customHeight="1"/>
    <row r="198" customFormat="1" ht="15.75" customHeight="1"/>
    <row r="199" customFormat="1" ht="15.75" customHeight="1"/>
    <row r="200" customFormat="1" ht="15.75" customHeight="1"/>
    <row r="201" customFormat="1" ht="15.75" customHeight="1"/>
    <row r="202" customFormat="1" ht="15.75" customHeight="1"/>
    <row r="203" customFormat="1" ht="15.75" customHeight="1"/>
    <row r="204" customFormat="1" ht="15.75" customHeight="1"/>
    <row r="205" customFormat="1" ht="15.75" customHeight="1"/>
    <row r="206" customFormat="1" ht="15.75" customHeight="1"/>
    <row r="207" customFormat="1" ht="15.75" customHeight="1"/>
    <row r="208" customFormat="1" ht="15.75" customHeight="1"/>
    <row r="209" customFormat="1" ht="15.75" customHeight="1"/>
    <row r="210" customFormat="1" ht="15.75" customHeight="1"/>
    <row r="211" customFormat="1" ht="15.75" customHeight="1"/>
    <row r="212" customFormat="1" ht="15.75" customHeight="1"/>
    <row r="213" customFormat="1" ht="15.75" customHeight="1"/>
    <row r="214" customFormat="1" ht="15.75" customHeight="1"/>
    <row r="215" customFormat="1" ht="15.75" customHeight="1"/>
    <row r="216" customFormat="1" ht="15.75" customHeight="1"/>
    <row r="217" customFormat="1" ht="15.75" customHeight="1"/>
    <row r="218" customFormat="1" ht="15.75" customHeight="1"/>
    <row r="219" customFormat="1" ht="15.75" customHeight="1"/>
    <row r="220" customFormat="1" ht="15.75" customHeight="1"/>
    <row r="221" customFormat="1" ht="15.75" customHeight="1"/>
    <row r="222" customFormat="1" ht="15.75" customHeight="1"/>
    <row r="223" customFormat="1" ht="15.75" customHeight="1"/>
    <row r="224" customFormat="1" ht="15.75" customHeight="1"/>
    <row r="225" customFormat="1" ht="15.75" customHeight="1"/>
    <row r="226" customFormat="1" ht="15.75" customHeight="1"/>
    <row r="227" customFormat="1" ht="15.75" customHeight="1"/>
    <row r="228" customFormat="1" ht="15.75" customHeight="1"/>
    <row r="229" customFormat="1" ht="15.75" customHeight="1"/>
    <row r="230" customFormat="1" ht="15.75" customHeight="1"/>
    <row r="231" customFormat="1" ht="15.75" customHeight="1"/>
    <row r="232" customFormat="1" ht="15.75" customHeight="1"/>
    <row r="233" customFormat="1" ht="15.75" customHeight="1"/>
    <row r="234" customFormat="1" ht="15.75" customHeight="1"/>
    <row r="235" customFormat="1" ht="15.75" customHeight="1"/>
    <row r="236" customFormat="1" ht="15.75" customHeight="1"/>
    <row r="237" customFormat="1" ht="15.75" customHeight="1"/>
    <row r="238" customFormat="1" ht="15.75" customHeight="1"/>
    <row r="239" customFormat="1" ht="15.75" customHeight="1"/>
    <row r="240" customFormat="1" ht="15.75" customHeight="1"/>
    <row r="241" customFormat="1" ht="15.75" customHeight="1"/>
    <row r="242" customFormat="1" ht="15.75" customHeight="1"/>
    <row r="243" customFormat="1" ht="15.75" customHeight="1"/>
    <row r="244" customFormat="1" ht="15.75" customHeight="1"/>
    <row r="245" customFormat="1" ht="15.75" customHeight="1"/>
    <row r="246" customFormat="1" ht="15.75" customHeight="1"/>
    <row r="247" customFormat="1" ht="15.75" customHeight="1"/>
    <row r="248" customFormat="1" ht="15.75" customHeight="1"/>
    <row r="249" customFormat="1" ht="15.75" customHeight="1"/>
    <row r="250" customFormat="1" ht="15.75" customHeight="1"/>
    <row r="251" customFormat="1" ht="15.75" customHeight="1"/>
    <row r="252" customFormat="1" ht="15.75" customHeight="1"/>
    <row r="253" customFormat="1" ht="15.75" customHeight="1"/>
    <row r="254" customFormat="1" ht="15.75" customHeight="1"/>
    <row r="255" customFormat="1" ht="15.75" customHeight="1"/>
    <row r="256" customFormat="1" ht="15.75" customHeight="1"/>
    <row r="257" customFormat="1" ht="15.75" customHeight="1"/>
    <row r="258" customFormat="1" ht="15.75" customHeight="1"/>
    <row r="259" customFormat="1" ht="15.75" customHeight="1"/>
    <row r="260" customFormat="1" ht="15.75" customHeight="1"/>
    <row r="261" customFormat="1" ht="15.75" customHeight="1"/>
    <row r="262" customFormat="1" ht="15.75" customHeight="1"/>
    <row r="263" customFormat="1" ht="15.75" customHeight="1"/>
    <row r="264" customFormat="1" ht="15.75" customHeight="1"/>
    <row r="265" customFormat="1" ht="15.75" customHeight="1"/>
    <row r="266" customFormat="1" ht="15.75" customHeight="1"/>
    <row r="267" customFormat="1" ht="15.75" customHeight="1"/>
    <row r="268" customFormat="1" ht="15.75" customHeight="1"/>
    <row r="269" customFormat="1" ht="15.75" customHeight="1"/>
    <row r="270" customFormat="1" ht="15.75" customHeight="1"/>
    <row r="271" customFormat="1" ht="15.75" customHeight="1"/>
    <row r="272" customFormat="1" ht="15.75" customHeight="1"/>
    <row r="273" customFormat="1" ht="15.75" customHeight="1"/>
    <row r="274" customFormat="1" ht="15.75" customHeight="1"/>
    <row r="275" customFormat="1" ht="15.75" customHeight="1"/>
    <row r="276" customFormat="1" ht="15.75" customHeight="1"/>
    <row r="277" customFormat="1" ht="15.75" customHeight="1"/>
    <row r="278" customFormat="1" ht="15.75" customHeight="1"/>
    <row r="279" customFormat="1" ht="15.75" customHeight="1"/>
    <row r="280" customFormat="1" ht="15.75" customHeight="1"/>
    <row r="281" customFormat="1" ht="15.75" customHeight="1"/>
    <row r="282" customFormat="1" ht="15.75" customHeight="1"/>
    <row r="283" customFormat="1" ht="15.75" customHeight="1"/>
    <row r="284" customFormat="1" ht="15.75" customHeight="1"/>
    <row r="285" customFormat="1" ht="15.75" customHeight="1"/>
    <row r="286" customFormat="1" ht="15.75" customHeight="1"/>
    <row r="287" customFormat="1" ht="15.75" customHeight="1"/>
    <row r="288" customFormat="1" ht="15.75" customHeight="1"/>
    <row r="289" customFormat="1" ht="15.75" customHeight="1"/>
    <row r="290" customFormat="1" ht="15.75" customHeight="1"/>
    <row r="291" customFormat="1" ht="15.75" customHeight="1"/>
    <row r="292" customFormat="1" ht="15.75" customHeight="1"/>
    <row r="293" customFormat="1" ht="15.75" customHeight="1"/>
    <row r="294" customFormat="1" ht="15.75" customHeight="1"/>
    <row r="295" customFormat="1" ht="15.75" customHeight="1"/>
    <row r="296" customFormat="1" ht="15.75" customHeight="1"/>
    <row r="297" customFormat="1" ht="15.75" customHeight="1"/>
    <row r="298" customFormat="1" ht="15.75" customHeight="1"/>
    <row r="299" customFormat="1" ht="15.75" customHeight="1"/>
    <row r="300" customFormat="1" ht="15.75" customHeight="1"/>
    <row r="301" customFormat="1" ht="15.75" customHeight="1"/>
    <row r="302" customFormat="1" ht="15.75" customHeight="1"/>
    <row r="303" customFormat="1" ht="15.75" customHeight="1"/>
    <row r="304" customFormat="1" ht="15.75" customHeight="1"/>
    <row r="305" customFormat="1" ht="15.75" customHeight="1"/>
    <row r="306" customFormat="1" ht="15.75" customHeight="1"/>
    <row r="307" customFormat="1" ht="15.75" customHeight="1"/>
    <row r="308" customFormat="1" ht="15.75" customHeight="1"/>
    <row r="309" customFormat="1" ht="15.75" customHeight="1"/>
    <row r="310" customFormat="1" ht="15.75" customHeight="1"/>
    <row r="311" customFormat="1" ht="15.75" customHeight="1"/>
    <row r="312" customFormat="1" ht="15.75" customHeight="1"/>
    <row r="313" customFormat="1" ht="15.75" customHeight="1"/>
    <row r="314" customFormat="1" ht="15.75" customHeight="1"/>
    <row r="315" customFormat="1" ht="15.75" customHeight="1"/>
    <row r="316" customFormat="1" ht="15.75" customHeight="1"/>
    <row r="317" customFormat="1" ht="15.75" customHeight="1"/>
    <row r="318" customFormat="1" ht="15.75" customHeight="1"/>
    <row r="319" customFormat="1" ht="15.75" customHeight="1"/>
    <row r="320" customFormat="1" ht="15.75" customHeight="1"/>
    <row r="321" customFormat="1" ht="15.75" customHeight="1"/>
    <row r="322" customFormat="1" ht="15.75" customHeight="1"/>
    <row r="323" customFormat="1" ht="15.75" customHeight="1"/>
    <row r="324" customFormat="1" ht="15.75" customHeight="1"/>
    <row r="325" customFormat="1" ht="15.75" customHeight="1"/>
    <row r="326" customFormat="1" ht="15.75" customHeight="1"/>
    <row r="327" customFormat="1" ht="15.75" customHeight="1"/>
    <row r="328" customFormat="1" ht="15.75" customHeight="1"/>
    <row r="329" customFormat="1" ht="15.75" customHeight="1"/>
    <row r="330" customFormat="1" ht="15.75" customHeight="1"/>
    <row r="331" customFormat="1" ht="15.75" customHeight="1"/>
    <row r="332" customFormat="1" ht="15.75" customHeight="1"/>
    <row r="333" customFormat="1" ht="15.75" customHeight="1"/>
    <row r="334" customFormat="1" ht="15.75" customHeight="1"/>
    <row r="335" customFormat="1" ht="15.75" customHeight="1"/>
    <row r="336" customFormat="1" ht="15.75" customHeight="1"/>
    <row r="337" customFormat="1" ht="15.75" customHeight="1"/>
    <row r="338" customFormat="1" ht="15.75" customHeight="1"/>
    <row r="339" customFormat="1" ht="15.75" customHeight="1"/>
    <row r="340" customFormat="1" ht="15.75" customHeight="1"/>
    <row r="341" customFormat="1" ht="15.75" customHeight="1"/>
    <row r="342" customFormat="1" ht="15.75" customHeight="1"/>
    <row r="343" customFormat="1" ht="15.75" customHeight="1"/>
    <row r="344" customFormat="1" ht="15.75" customHeight="1"/>
    <row r="345" customFormat="1" ht="15.75" customHeight="1"/>
    <row r="346" customFormat="1" ht="15.75" customHeight="1"/>
    <row r="347" customFormat="1" ht="15.75" customHeight="1"/>
    <row r="348" customFormat="1" ht="15.75" customHeight="1"/>
    <row r="349" customFormat="1" ht="15.75" customHeight="1"/>
    <row r="350" customFormat="1" ht="15.75" customHeight="1"/>
    <row r="351" customFormat="1" ht="15.75" customHeight="1"/>
    <row r="352" customFormat="1" ht="15.75" customHeight="1"/>
    <row r="353" customFormat="1" ht="15.75" customHeight="1"/>
    <row r="354" customFormat="1" ht="15.75" customHeight="1"/>
    <row r="355" customFormat="1" ht="15.75" customHeight="1"/>
    <row r="356" customFormat="1" ht="15.75" customHeight="1"/>
    <row r="357" customFormat="1" ht="15.75" customHeight="1"/>
    <row r="358" customFormat="1" ht="15.75" customHeight="1"/>
    <row r="359" customFormat="1" ht="15.75" customHeight="1"/>
    <row r="360" customFormat="1" ht="15.75" customHeight="1"/>
    <row r="361" customFormat="1" ht="15.75" customHeight="1"/>
    <row r="362" customFormat="1" ht="15.75" customHeight="1"/>
    <row r="363" customFormat="1" ht="15.75" customHeight="1"/>
    <row r="364" customFormat="1" ht="15.75" customHeight="1"/>
    <row r="365" customFormat="1" ht="15.75" customHeight="1"/>
    <row r="366" customFormat="1" ht="15.75" customHeight="1"/>
    <row r="367" customFormat="1" ht="15.75" customHeight="1"/>
    <row r="368" customFormat="1" ht="15.75" customHeight="1"/>
    <row r="369" customFormat="1" ht="15.75" customHeight="1"/>
    <row r="370" customFormat="1" ht="15.75" customHeight="1"/>
    <row r="371" customFormat="1" ht="15.75" customHeight="1"/>
    <row r="372" customFormat="1" ht="15.75" customHeight="1"/>
    <row r="373" customFormat="1" ht="15.75" customHeight="1"/>
    <row r="374" customFormat="1" ht="15.75" customHeight="1"/>
    <row r="375" customFormat="1" ht="15.75" customHeight="1"/>
    <row r="376" customFormat="1" ht="15.75" customHeight="1"/>
    <row r="377" customFormat="1" ht="15.75" customHeight="1"/>
    <row r="378" customFormat="1" ht="15.75" customHeight="1"/>
    <row r="379" customFormat="1" ht="15.75" customHeight="1"/>
    <row r="380" customFormat="1" ht="15.75" customHeight="1"/>
    <row r="381" customFormat="1" ht="15.75" customHeight="1"/>
    <row r="382" customFormat="1" ht="15.75" customHeight="1"/>
    <row r="383" customFormat="1" ht="15.75" customHeight="1"/>
    <row r="384" customFormat="1" ht="15.75" customHeight="1"/>
    <row r="385" customFormat="1" ht="15.75" customHeight="1"/>
    <row r="386" customFormat="1" ht="15.75" customHeight="1"/>
    <row r="387" customFormat="1" ht="15.75" customHeight="1"/>
    <row r="388" customFormat="1" ht="15.75" customHeight="1"/>
    <row r="389" customFormat="1" ht="15.75" customHeight="1"/>
    <row r="390" customFormat="1" ht="15.75" customHeight="1"/>
    <row r="391" customFormat="1" ht="15.75" customHeight="1"/>
    <row r="392" customFormat="1" ht="15.75" customHeight="1"/>
    <row r="393" customFormat="1" ht="15.75" customHeight="1"/>
    <row r="394" customFormat="1" ht="15.75" customHeight="1"/>
    <row r="395" customFormat="1" ht="15.75" customHeight="1"/>
    <row r="396" customFormat="1" ht="15.75" customHeight="1"/>
    <row r="397" customFormat="1" ht="15.75" customHeight="1"/>
    <row r="398" customFormat="1" ht="15.75" customHeight="1"/>
    <row r="399" customFormat="1" ht="15.75" customHeight="1"/>
    <row r="400" customFormat="1" ht="15.75" customHeight="1"/>
    <row r="401" customFormat="1" ht="15.75" customHeight="1"/>
    <row r="402" customFormat="1" ht="15.75" customHeight="1"/>
    <row r="403" customFormat="1" ht="15.75" customHeight="1"/>
    <row r="404" customFormat="1" ht="15.75" customHeight="1"/>
    <row r="405" customFormat="1" ht="15.75" customHeight="1"/>
    <row r="406" customFormat="1" ht="15.75" customHeight="1"/>
    <row r="407" customFormat="1" ht="15.75" customHeight="1"/>
    <row r="408" customFormat="1" ht="15.75" customHeight="1"/>
    <row r="409" customFormat="1" ht="15.75" customHeight="1"/>
    <row r="410" customFormat="1" ht="15.75" customHeight="1"/>
    <row r="411" customFormat="1" ht="15.75" customHeight="1"/>
    <row r="412" customFormat="1" ht="15.75" customHeight="1"/>
    <row r="413" customFormat="1" ht="15.75" customHeight="1"/>
    <row r="414" customFormat="1" ht="15.75" customHeight="1"/>
    <row r="415" customFormat="1" ht="15.75" customHeight="1"/>
    <row r="416" customFormat="1" ht="15.75" customHeight="1"/>
    <row r="417" customFormat="1" ht="15.75" customHeight="1"/>
    <row r="418" customFormat="1" ht="15.75" customHeight="1"/>
    <row r="419" customFormat="1" ht="15.75" customHeight="1"/>
    <row r="420" customFormat="1" ht="15.75" customHeight="1"/>
    <row r="421" customFormat="1" ht="15.75" customHeight="1"/>
    <row r="422" customFormat="1" ht="15.75" customHeight="1"/>
    <row r="423" customFormat="1" ht="15.75" customHeight="1"/>
    <row r="424" customFormat="1" ht="15.75" customHeight="1"/>
    <row r="425" customFormat="1" ht="15.75" customHeight="1"/>
    <row r="426" customFormat="1" ht="15.75" customHeight="1"/>
    <row r="427" customFormat="1" ht="15.75" customHeight="1"/>
    <row r="428" customFormat="1" ht="15.75" customHeight="1"/>
    <row r="429" customFormat="1" ht="15.75" customHeight="1"/>
    <row r="430" customFormat="1" ht="15.75" customHeight="1"/>
    <row r="431" customFormat="1" ht="15.75" customHeight="1"/>
    <row r="432" customFormat="1" ht="15.75" customHeight="1"/>
    <row r="433" customFormat="1" ht="15.75" customHeight="1"/>
    <row r="434" customFormat="1" ht="15.75" customHeight="1"/>
    <row r="435" customFormat="1" ht="15.75" customHeight="1"/>
    <row r="436" customFormat="1" ht="15.75" customHeight="1"/>
    <row r="437" customFormat="1" ht="15.75" customHeight="1"/>
    <row r="438" customFormat="1" ht="15.75" customHeight="1"/>
    <row r="439" customFormat="1" ht="15.75" customHeight="1"/>
    <row r="440" customFormat="1" ht="15.75" customHeight="1"/>
    <row r="441" customFormat="1" ht="15.75" customHeight="1"/>
    <row r="442" customFormat="1" ht="15.75" customHeight="1"/>
    <row r="443" customFormat="1" ht="15.75" customHeight="1"/>
    <row r="444" customFormat="1" ht="15.75" customHeight="1"/>
    <row r="445" customFormat="1" ht="15.75" customHeight="1"/>
    <row r="446" customFormat="1" ht="15.75" customHeight="1"/>
    <row r="447" customFormat="1" ht="15.75" customHeight="1"/>
    <row r="448" customFormat="1" ht="15.75" customHeight="1"/>
    <row r="449" customFormat="1" ht="15.75" customHeight="1"/>
    <row r="450" customFormat="1" ht="15.75" customHeight="1"/>
    <row r="451" customFormat="1" ht="15.75" customHeight="1"/>
    <row r="452" customFormat="1" ht="15.75" customHeight="1"/>
    <row r="453" customFormat="1" ht="15.75" customHeight="1"/>
    <row r="454" customFormat="1" ht="15.75" customHeight="1"/>
    <row r="455" customFormat="1" ht="15.75" customHeight="1"/>
    <row r="456" customFormat="1" ht="15.75" customHeight="1"/>
    <row r="457" customFormat="1" ht="15.75" customHeight="1"/>
    <row r="458" customFormat="1" ht="15.75" customHeight="1"/>
    <row r="459" customFormat="1" ht="15.75" customHeight="1"/>
    <row r="460" customFormat="1" ht="15.75" customHeight="1"/>
    <row r="461" customFormat="1" ht="15.75" customHeight="1"/>
    <row r="462" customFormat="1" ht="15.75" customHeight="1"/>
    <row r="463" customFormat="1" ht="15.75" customHeight="1"/>
    <row r="464" customFormat="1" ht="15.75" customHeight="1"/>
    <row r="465" customFormat="1" ht="15.75" customHeight="1"/>
    <row r="466" customFormat="1" ht="15.75" customHeight="1"/>
    <row r="467" customFormat="1" ht="15.75" customHeight="1"/>
    <row r="468" customFormat="1" ht="15.75" customHeight="1"/>
    <row r="469" customFormat="1" ht="15.75" customHeight="1"/>
    <row r="470" customFormat="1" ht="15.75" customHeight="1"/>
    <row r="471" customFormat="1" ht="15.75" customHeight="1"/>
    <row r="472" customFormat="1" ht="15.75" customHeight="1"/>
    <row r="473" customFormat="1" ht="15.75" customHeight="1"/>
    <row r="474" customFormat="1" ht="15.75" customHeight="1"/>
    <row r="475" customFormat="1" ht="15.75" customHeight="1"/>
    <row r="476" customFormat="1" ht="15.75" customHeight="1"/>
    <row r="477" customFormat="1" ht="15.75" customHeight="1"/>
    <row r="478" customFormat="1" ht="15.75" customHeight="1"/>
    <row r="479" customFormat="1" ht="15.75" customHeight="1"/>
    <row r="480" customFormat="1" ht="15.75" customHeight="1"/>
    <row r="481" customFormat="1" ht="15.75" customHeight="1"/>
    <row r="482" customFormat="1" ht="15.75" customHeight="1"/>
    <row r="483" customFormat="1" ht="15.75" customHeight="1"/>
    <row r="484" customFormat="1" ht="15.75" customHeight="1"/>
    <row r="485" customFormat="1" ht="15.75" customHeight="1"/>
    <row r="486" customFormat="1" ht="15.75" customHeight="1"/>
    <row r="487" customFormat="1" ht="15.75" customHeight="1"/>
    <row r="488" customFormat="1" ht="15.75" customHeight="1"/>
    <row r="489" customFormat="1" ht="15.75" customHeight="1"/>
    <row r="490" customFormat="1" ht="15.75" customHeight="1"/>
    <row r="491" customFormat="1" ht="15.75" customHeight="1"/>
    <row r="492" customFormat="1" ht="15.75" customHeight="1"/>
    <row r="493" customFormat="1" ht="15.75" customHeight="1"/>
    <row r="494" customFormat="1" ht="15.75" customHeight="1"/>
    <row r="495" customFormat="1" ht="15.75" customHeight="1"/>
    <row r="496" customFormat="1" ht="15.75" customHeight="1"/>
    <row r="497" customFormat="1" ht="15.75" customHeight="1"/>
    <row r="498" customFormat="1" ht="15.75" customHeight="1"/>
    <row r="499" customFormat="1" ht="15.75" customHeight="1"/>
    <row r="500" customFormat="1" ht="15.75" customHeight="1"/>
    <row r="501" customFormat="1" ht="15.75" customHeight="1"/>
    <row r="502" customFormat="1" ht="15.75" customHeight="1"/>
    <row r="503" customFormat="1" ht="15.75" customHeight="1"/>
    <row r="504" customFormat="1" ht="15.75" customHeight="1"/>
    <row r="505" customFormat="1" ht="15.75" customHeight="1"/>
    <row r="506" customFormat="1" ht="15.75" customHeight="1"/>
    <row r="507" customFormat="1" ht="15.75" customHeight="1"/>
    <row r="508" customFormat="1" ht="15.75" customHeight="1"/>
    <row r="509" customFormat="1" ht="15.75" customHeight="1"/>
    <row r="510" customFormat="1" ht="15.75" customHeight="1"/>
    <row r="511" customFormat="1" ht="15.75" customHeight="1"/>
    <row r="512" customFormat="1" ht="15.75" customHeight="1"/>
    <row r="513" customFormat="1" ht="15.75" customHeight="1"/>
    <row r="514" customFormat="1" ht="15.75" customHeight="1"/>
    <row r="515" customFormat="1" ht="15.75" customHeight="1"/>
    <row r="516" customFormat="1" ht="15.75" customHeight="1"/>
    <row r="517" customFormat="1" ht="15.75" customHeight="1"/>
    <row r="518" customFormat="1" ht="15.75" customHeight="1"/>
    <row r="519" customFormat="1" ht="15.75" customHeight="1"/>
    <row r="520" customFormat="1" ht="15.75" customHeight="1"/>
    <row r="521" customFormat="1" ht="15.75" customHeight="1"/>
    <row r="522" customFormat="1" ht="15.75" customHeight="1"/>
    <row r="523" customFormat="1" ht="15.75" customHeight="1"/>
    <row r="524" customFormat="1" ht="15.75" customHeight="1"/>
    <row r="525" customFormat="1" ht="15.75" customHeight="1"/>
    <row r="526" customFormat="1" ht="15.75" customHeight="1"/>
    <row r="527" customFormat="1" ht="15.75" customHeight="1"/>
    <row r="528" customFormat="1" ht="15.75" customHeight="1"/>
    <row r="529" customFormat="1" ht="15.75" customHeight="1"/>
    <row r="530" customFormat="1" ht="15.75" customHeight="1"/>
    <row r="531" customFormat="1" ht="15.75" customHeight="1"/>
    <row r="532" customFormat="1" ht="15.75" customHeight="1"/>
    <row r="533" customFormat="1" ht="15.75" customHeight="1"/>
    <row r="534" customFormat="1" ht="15.75" customHeight="1"/>
    <row r="535" customFormat="1" ht="15.75" customHeight="1"/>
    <row r="536" customFormat="1" ht="15.75" customHeight="1"/>
    <row r="537" customFormat="1" ht="15.75" customHeight="1"/>
    <row r="538" customFormat="1" ht="15.75" customHeight="1"/>
    <row r="539" customFormat="1" ht="15.75" customHeight="1"/>
    <row r="540" customFormat="1" ht="15.75" customHeight="1"/>
    <row r="541" customFormat="1" ht="15.75" customHeight="1"/>
    <row r="542" customFormat="1" ht="15.75" customHeight="1"/>
    <row r="543" customFormat="1" ht="15.75" customHeight="1"/>
    <row r="544" customFormat="1" ht="15.75" customHeight="1"/>
    <row r="545" customFormat="1" ht="15.75" customHeight="1"/>
    <row r="546" customFormat="1" ht="15.75" customHeight="1"/>
    <row r="547" customFormat="1" ht="15.75" customHeight="1"/>
    <row r="548" customFormat="1" ht="15.75" customHeight="1"/>
    <row r="549" customFormat="1" ht="15.75" customHeight="1"/>
    <row r="550" customFormat="1" ht="15.75" customHeight="1"/>
    <row r="551" customFormat="1" ht="15.75" customHeight="1"/>
    <row r="552" customFormat="1" ht="15.75" customHeight="1"/>
    <row r="553" customFormat="1" ht="15.75" customHeight="1"/>
    <row r="554" customFormat="1" ht="15.75" customHeight="1"/>
    <row r="555" customFormat="1" ht="15.75" customHeight="1"/>
    <row r="556" customFormat="1" ht="15.75" customHeight="1"/>
    <row r="557" customFormat="1" ht="15.75" customHeight="1"/>
    <row r="558" customFormat="1" ht="15.75" customHeight="1"/>
    <row r="559" customFormat="1" ht="15.75" customHeight="1"/>
    <row r="560" customFormat="1" ht="15.75" customHeight="1"/>
    <row r="561" customFormat="1" ht="15.75" customHeight="1"/>
    <row r="562" customFormat="1" ht="15.75" customHeight="1"/>
    <row r="563" customFormat="1" ht="15.75" customHeight="1"/>
    <row r="564" customFormat="1" ht="15.75" customHeight="1"/>
    <row r="565" customFormat="1" ht="15.75" customHeight="1"/>
    <row r="566" customFormat="1" ht="15.75" customHeight="1"/>
    <row r="567" customFormat="1" ht="15.75" customHeight="1"/>
    <row r="568" customFormat="1" ht="15.75" customHeight="1"/>
    <row r="569" customFormat="1" ht="15.75" customHeight="1"/>
    <row r="570" customFormat="1" ht="15.75" customHeight="1"/>
    <row r="571" customFormat="1" ht="15.75" customHeight="1"/>
    <row r="572" customFormat="1" ht="15.75" customHeight="1"/>
    <row r="573" customFormat="1" ht="15.75" customHeight="1"/>
    <row r="574" customFormat="1" ht="15.75" customHeight="1"/>
    <row r="575" customFormat="1" ht="15.75" customHeight="1"/>
    <row r="576" customFormat="1" ht="15.75" customHeight="1"/>
    <row r="577" customFormat="1" ht="15.75" customHeight="1"/>
    <row r="578" customFormat="1" ht="15.75" customHeight="1"/>
    <row r="579" customFormat="1" ht="15.75" customHeight="1"/>
    <row r="580" customFormat="1" ht="15.75" customHeight="1"/>
    <row r="581" customFormat="1" ht="15.75" customHeight="1"/>
    <row r="582" customFormat="1" ht="15.75" customHeight="1"/>
    <row r="583" customFormat="1" ht="15.75" customHeight="1"/>
    <row r="584" customFormat="1" ht="15.75" customHeight="1"/>
    <row r="585" customFormat="1" ht="15.75" customHeight="1"/>
    <row r="586" customFormat="1" ht="15.75" customHeight="1"/>
    <row r="587" customFormat="1" ht="15.75" customHeight="1"/>
    <row r="588" customFormat="1" ht="15.75" customHeight="1"/>
    <row r="589" customFormat="1" ht="15.75" customHeight="1"/>
    <row r="590" customFormat="1" ht="15.75" customHeight="1"/>
    <row r="591" customFormat="1" ht="15.75" customHeight="1"/>
    <row r="592" customFormat="1" ht="15.75" customHeight="1"/>
    <row r="593" customFormat="1" ht="15.75" customHeight="1"/>
    <row r="594" customFormat="1" ht="15.75" customHeight="1"/>
    <row r="595" customFormat="1" ht="15.75" customHeight="1"/>
    <row r="596" customFormat="1" ht="15.75" customHeight="1"/>
    <row r="597" customFormat="1" ht="15.75" customHeight="1"/>
    <row r="598" customFormat="1" ht="15.75" customHeight="1"/>
    <row r="599" customFormat="1" ht="15.75" customHeight="1"/>
    <row r="600" customFormat="1" ht="15.75" customHeight="1"/>
    <row r="601" customFormat="1" ht="15.75" customHeight="1"/>
    <row r="602" customFormat="1" ht="15.75" customHeight="1"/>
    <row r="603" customFormat="1" ht="15.75" customHeight="1"/>
    <row r="604" customFormat="1" ht="15.75" customHeight="1"/>
    <row r="605" customFormat="1" ht="15.75" customHeight="1"/>
    <row r="606" customFormat="1" ht="15.75" customHeight="1"/>
    <row r="607" customFormat="1" ht="15.75" customHeight="1"/>
    <row r="608" customFormat="1" ht="15.75" customHeight="1"/>
    <row r="609" customFormat="1" ht="15.75" customHeight="1"/>
    <row r="610" customFormat="1" ht="15.75" customHeight="1"/>
    <row r="611" customFormat="1" ht="15.75" customHeight="1"/>
    <row r="612" customFormat="1" ht="15.75" customHeight="1"/>
    <row r="613" customFormat="1" ht="15.75" customHeight="1"/>
    <row r="614" customFormat="1" ht="15.75" customHeight="1"/>
    <row r="615" customFormat="1" ht="15.75" customHeight="1"/>
    <row r="616" customFormat="1" ht="15.75" customHeight="1"/>
    <row r="617" customFormat="1" ht="15.75" customHeight="1"/>
    <row r="618" customFormat="1" ht="15.75" customHeight="1"/>
    <row r="619" customFormat="1" ht="15.75" customHeight="1"/>
    <row r="620" customFormat="1" ht="15.75" customHeight="1"/>
    <row r="621" customFormat="1" ht="15.75" customHeight="1"/>
    <row r="622" customFormat="1" ht="15.75" customHeight="1"/>
    <row r="623" customFormat="1" ht="15.75" customHeight="1"/>
    <row r="624" customFormat="1" ht="15.75" customHeight="1"/>
    <row r="625" customFormat="1" ht="15.75" customHeight="1"/>
    <row r="626" customFormat="1" ht="15.75" customHeight="1"/>
    <row r="627" customFormat="1" ht="15.75" customHeight="1"/>
    <row r="628" customFormat="1" ht="15.75" customHeight="1"/>
    <row r="629" customFormat="1" ht="15.75" customHeight="1"/>
    <row r="630" customFormat="1" ht="15.75" customHeight="1"/>
    <row r="631" customFormat="1" ht="15.75" customHeight="1"/>
    <row r="632" customFormat="1" ht="15.75" customHeight="1"/>
    <row r="633" customFormat="1" ht="15.75" customHeight="1"/>
    <row r="634" customFormat="1" ht="15.75" customHeight="1"/>
    <row r="635" customFormat="1" ht="15.75" customHeight="1"/>
    <row r="636" customFormat="1" ht="15.75" customHeight="1"/>
    <row r="637" customFormat="1" ht="15.75" customHeight="1"/>
    <row r="638" customFormat="1" ht="15.75" customHeight="1"/>
    <row r="639" customFormat="1" ht="15.75" customHeight="1"/>
    <row r="640" customFormat="1" ht="15.75" customHeight="1"/>
    <row r="641" customFormat="1" ht="15.75" customHeight="1"/>
    <row r="642" customFormat="1" ht="15.75" customHeight="1"/>
    <row r="643" customFormat="1" ht="15.75" customHeight="1"/>
    <row r="644" customFormat="1" ht="15.75" customHeight="1"/>
    <row r="645" customFormat="1" ht="15.75" customHeight="1"/>
    <row r="646" customFormat="1" ht="15.75" customHeight="1"/>
    <row r="647" customFormat="1" ht="15.75" customHeight="1"/>
    <row r="648" customFormat="1" ht="15.75" customHeight="1"/>
    <row r="649" customFormat="1" ht="15.75" customHeight="1"/>
    <row r="650" customFormat="1" ht="15.75" customHeight="1"/>
    <row r="651" customFormat="1" ht="15.75" customHeight="1"/>
    <row r="652" customFormat="1" ht="15.75" customHeight="1"/>
    <row r="653" customFormat="1" ht="15.75" customHeight="1"/>
    <row r="654" customFormat="1" ht="15.75" customHeight="1"/>
    <row r="655" customFormat="1" ht="15.75" customHeight="1"/>
    <row r="656" customFormat="1" ht="15.75" customHeight="1"/>
    <row r="657" customFormat="1" ht="15.75" customHeight="1"/>
    <row r="658" customFormat="1" ht="15.75" customHeight="1"/>
    <row r="659" customFormat="1" ht="15.75" customHeight="1"/>
    <row r="660" customFormat="1" ht="15.75" customHeight="1"/>
    <row r="661" customFormat="1" ht="15.75" customHeight="1"/>
    <row r="662" customFormat="1" ht="15.75" customHeight="1"/>
    <row r="663" customFormat="1" ht="15.75" customHeight="1"/>
    <row r="664" customFormat="1" ht="15.75" customHeight="1"/>
    <row r="665" customFormat="1" ht="15.75" customHeight="1"/>
    <row r="666" customFormat="1" ht="15.75" customHeight="1"/>
    <row r="667" customFormat="1" ht="15.75" customHeight="1"/>
    <row r="668" customFormat="1" ht="15.75" customHeight="1"/>
    <row r="669" customFormat="1" ht="15.75" customHeight="1"/>
    <row r="670" customFormat="1" ht="15.75" customHeight="1"/>
    <row r="671" customFormat="1" ht="15.75" customHeight="1"/>
    <row r="672" customFormat="1" ht="15.75" customHeight="1"/>
    <row r="673" customFormat="1" ht="15.75" customHeight="1"/>
    <row r="674" customFormat="1" ht="15.75" customHeight="1"/>
    <row r="675" customFormat="1" ht="15.75" customHeight="1"/>
    <row r="676" customFormat="1" ht="15.75" customHeight="1"/>
    <row r="677" customFormat="1" ht="15.75" customHeight="1"/>
    <row r="678" customFormat="1" ht="15.75" customHeight="1"/>
    <row r="679" customFormat="1" ht="15.75" customHeight="1"/>
    <row r="680" customFormat="1" ht="15.75" customHeight="1"/>
    <row r="681" customFormat="1" ht="15.75" customHeight="1"/>
    <row r="682" customFormat="1" ht="15.75" customHeight="1"/>
    <row r="683" customFormat="1" ht="15.75" customHeight="1"/>
    <row r="684" customFormat="1" ht="15.75" customHeight="1"/>
    <row r="685" customFormat="1" ht="15.75" customHeight="1"/>
    <row r="686" customFormat="1" ht="15.75" customHeight="1"/>
    <row r="687" customFormat="1" ht="15.75" customHeight="1"/>
    <row r="688" customFormat="1" ht="15.75" customHeight="1"/>
    <row r="689" customFormat="1" ht="15.75" customHeight="1"/>
    <row r="690" customFormat="1" ht="15.75" customHeight="1"/>
    <row r="691" customFormat="1" ht="15.75" customHeight="1"/>
    <row r="692" customFormat="1" ht="15.75" customHeight="1"/>
    <row r="693" customFormat="1" ht="15.75" customHeight="1"/>
    <row r="694" customFormat="1" ht="15.75" customHeight="1"/>
    <row r="695" customFormat="1" ht="15.75" customHeight="1"/>
    <row r="696" customFormat="1" ht="15.75" customHeight="1"/>
    <row r="697" customFormat="1" ht="15.75" customHeight="1"/>
    <row r="698" customFormat="1" ht="15.75" customHeight="1"/>
    <row r="699" customFormat="1" ht="15.75" customHeight="1"/>
    <row r="700" customFormat="1" ht="15.75" customHeight="1"/>
    <row r="701" customFormat="1" ht="15.75" customHeight="1"/>
    <row r="702" customFormat="1" ht="15.75" customHeight="1"/>
    <row r="703" customFormat="1" ht="15.75" customHeight="1"/>
    <row r="704" customFormat="1" ht="15.75" customHeight="1"/>
    <row r="705" customFormat="1" ht="15.75" customHeight="1"/>
    <row r="706" customFormat="1" ht="15.75" customHeight="1"/>
    <row r="707" customFormat="1" ht="15.75" customHeight="1"/>
    <row r="708" customFormat="1" ht="15.75" customHeight="1"/>
    <row r="709" customFormat="1" ht="15.75" customHeight="1"/>
    <row r="710" customFormat="1" ht="15.75" customHeight="1"/>
    <row r="711" customFormat="1" ht="15.75" customHeight="1"/>
    <row r="712" customFormat="1" ht="15.75" customHeight="1"/>
    <row r="713" customFormat="1" ht="15.75" customHeight="1"/>
    <row r="714" customFormat="1" ht="15.75" customHeight="1"/>
    <row r="715" customFormat="1" ht="15.75" customHeight="1"/>
    <row r="716" customFormat="1" ht="15.75" customHeight="1"/>
    <row r="717" customFormat="1" ht="15.75" customHeight="1"/>
    <row r="718" customFormat="1" ht="15.75" customHeight="1"/>
    <row r="719" customFormat="1" ht="15.75" customHeight="1"/>
    <row r="720" customFormat="1" ht="15.75" customHeight="1"/>
    <row r="721" customFormat="1" ht="15.75" customHeight="1"/>
    <row r="722" customFormat="1" ht="15.75" customHeight="1"/>
    <row r="723" customFormat="1" ht="15.75" customHeight="1"/>
    <row r="724" customFormat="1" ht="15.75" customHeight="1"/>
    <row r="725" customFormat="1" ht="15.75" customHeight="1"/>
    <row r="726" customFormat="1" ht="15.75" customHeight="1"/>
    <row r="727" customFormat="1" ht="15.75" customHeight="1"/>
    <row r="728" customFormat="1" ht="15.75" customHeight="1"/>
    <row r="729" customFormat="1" ht="15.75" customHeight="1"/>
    <row r="730" customFormat="1" ht="15.75" customHeight="1"/>
    <row r="731" customFormat="1" ht="15.75" customHeight="1"/>
    <row r="732" customFormat="1" ht="15.75" customHeight="1"/>
    <row r="733" customFormat="1" ht="15.75" customHeight="1"/>
    <row r="734" customFormat="1" ht="15.75" customHeight="1"/>
    <row r="735" customFormat="1" ht="15.75" customHeight="1"/>
    <row r="736" customFormat="1" ht="15.75" customHeight="1"/>
    <row r="737" customFormat="1" ht="15.75" customHeight="1"/>
    <row r="738" customFormat="1" ht="15.75" customHeight="1"/>
    <row r="739" customFormat="1" ht="15.75" customHeight="1"/>
    <row r="740" customFormat="1" ht="15.75" customHeight="1"/>
    <row r="741" customFormat="1" ht="15.75" customHeight="1"/>
    <row r="742" customFormat="1" ht="15.75" customHeight="1"/>
    <row r="743" customFormat="1" ht="15.75" customHeight="1"/>
    <row r="744" customFormat="1" ht="15.75" customHeight="1"/>
    <row r="745" customFormat="1" ht="15.75" customHeight="1"/>
    <row r="746" customFormat="1" ht="15.75" customHeight="1"/>
    <row r="747" customFormat="1" ht="15.75" customHeight="1"/>
    <row r="748" customFormat="1" ht="15.75" customHeight="1"/>
    <row r="749" customFormat="1" ht="15.75" customHeight="1"/>
    <row r="750" customFormat="1" ht="15.75" customHeight="1"/>
    <row r="751" customFormat="1" ht="15.75" customHeight="1"/>
    <row r="752" customFormat="1" ht="15.75" customHeight="1"/>
    <row r="753" customFormat="1" ht="15.75" customHeight="1"/>
    <row r="754" customFormat="1" ht="15.75" customHeight="1"/>
    <row r="755" customFormat="1" ht="15.75" customHeight="1"/>
    <row r="756" customFormat="1" ht="15.75" customHeight="1"/>
    <row r="757" customFormat="1" ht="15.75" customHeight="1"/>
    <row r="758" customFormat="1" ht="15.75" customHeight="1"/>
    <row r="759" customFormat="1" ht="15.75" customHeight="1"/>
    <row r="760" customFormat="1" ht="15.75" customHeight="1"/>
    <row r="761" customFormat="1" ht="15.75" customHeight="1"/>
    <row r="762" customFormat="1" ht="15.75" customHeight="1"/>
    <row r="763" customFormat="1" ht="15.75" customHeight="1"/>
    <row r="764" customFormat="1" ht="15.75" customHeight="1"/>
    <row r="765" customFormat="1" ht="15.75" customHeight="1"/>
    <row r="766" customFormat="1" ht="15.75" customHeight="1"/>
    <row r="767" customFormat="1" ht="15.75" customHeight="1"/>
    <row r="768" customFormat="1" ht="15.75" customHeight="1"/>
    <row r="769" customFormat="1" ht="15.75" customHeight="1"/>
    <row r="770" customFormat="1" ht="15.75" customHeight="1"/>
    <row r="771" customFormat="1" ht="15.75" customHeight="1"/>
    <row r="772" customFormat="1" ht="15.75" customHeight="1"/>
    <row r="773" customFormat="1" ht="15.75" customHeight="1"/>
    <row r="774" customFormat="1" ht="15.75" customHeight="1"/>
    <row r="775" customFormat="1" ht="15.75" customHeight="1"/>
    <row r="776" customFormat="1" ht="15.75" customHeight="1"/>
    <row r="777" customFormat="1" ht="15.75" customHeight="1"/>
    <row r="778" customFormat="1" ht="15.75" customHeight="1"/>
    <row r="779" customFormat="1" ht="15.75" customHeight="1"/>
    <row r="780" customFormat="1" ht="15.75" customHeight="1"/>
    <row r="781" customFormat="1" ht="15.75" customHeight="1"/>
    <row r="782" customFormat="1" ht="15.75" customHeight="1"/>
    <row r="783" customFormat="1" ht="15.75" customHeight="1"/>
    <row r="784" customFormat="1" ht="15.75" customHeight="1"/>
    <row r="785" customFormat="1" ht="15.75" customHeight="1"/>
    <row r="786" customFormat="1" ht="15.75" customHeight="1"/>
    <row r="787" customFormat="1" ht="15.75" customHeight="1"/>
    <row r="788" customFormat="1" ht="15.75" customHeight="1"/>
    <row r="789" customFormat="1" ht="15.75" customHeight="1"/>
    <row r="790" customFormat="1" ht="15.75" customHeight="1"/>
    <row r="791" customFormat="1" ht="15.75" customHeight="1"/>
    <row r="792" customFormat="1" ht="15.75" customHeight="1"/>
    <row r="793" customFormat="1" ht="15.75" customHeight="1"/>
    <row r="794" customFormat="1" ht="15.75" customHeight="1"/>
    <row r="795" customFormat="1" ht="15.75" customHeight="1"/>
    <row r="796" customFormat="1" ht="15.75" customHeight="1"/>
    <row r="797" customFormat="1" ht="15.75" customHeight="1"/>
    <row r="798" customFormat="1" ht="15.75" customHeight="1"/>
    <row r="799" customFormat="1" ht="15.75" customHeight="1"/>
    <row r="800" customFormat="1" ht="15.75" customHeight="1"/>
    <row r="801" customFormat="1" ht="15.75" customHeight="1"/>
    <row r="802" customFormat="1" ht="15.75" customHeight="1"/>
    <row r="803" customFormat="1" ht="15.75" customHeight="1"/>
    <row r="804" customFormat="1" ht="15.75" customHeight="1"/>
    <row r="805" customFormat="1" ht="15.75" customHeight="1"/>
    <row r="806" customFormat="1" ht="15.75" customHeight="1"/>
    <row r="807" customFormat="1" ht="15.75" customHeight="1"/>
    <row r="808" customFormat="1" ht="15.75" customHeight="1"/>
    <row r="809" customFormat="1" ht="15.75" customHeight="1"/>
    <row r="810" customFormat="1" ht="15.75" customHeight="1"/>
    <row r="811" customFormat="1" ht="15.75" customHeight="1"/>
    <row r="812" customFormat="1" ht="15.75" customHeight="1"/>
    <row r="813" customFormat="1" ht="15.75" customHeight="1"/>
    <row r="814" customFormat="1" ht="15.75" customHeight="1"/>
    <row r="815" customFormat="1" ht="15.75" customHeight="1"/>
    <row r="816" customFormat="1" ht="15.75" customHeight="1"/>
    <row r="817" customFormat="1" ht="15.75" customHeight="1"/>
    <row r="818" customFormat="1" ht="15.75" customHeight="1"/>
    <row r="819" customFormat="1" ht="15.75" customHeight="1"/>
    <row r="820" customFormat="1" ht="15.75" customHeight="1"/>
    <row r="821" customFormat="1" ht="15.75" customHeight="1"/>
    <row r="822" customFormat="1" ht="15.75" customHeight="1"/>
    <row r="823" customFormat="1" ht="15.75" customHeight="1"/>
    <row r="824" customFormat="1" ht="15.75" customHeight="1"/>
    <row r="825" customFormat="1" ht="15.75" customHeight="1"/>
    <row r="826" customFormat="1" ht="15.75" customHeight="1"/>
    <row r="827" customFormat="1" ht="15.75" customHeight="1"/>
    <row r="828" customFormat="1" ht="15.75" customHeight="1"/>
    <row r="829" customFormat="1" ht="15.75" customHeight="1"/>
    <row r="830" customFormat="1" ht="15.75" customHeight="1"/>
    <row r="831" customFormat="1" ht="15.75" customHeight="1"/>
    <row r="832" customFormat="1" ht="15.75" customHeight="1"/>
    <row r="833" customFormat="1" ht="15.75" customHeight="1"/>
    <row r="834" customFormat="1" ht="15.75" customHeight="1"/>
    <row r="835" customFormat="1" ht="15.75" customHeight="1"/>
    <row r="836" customFormat="1" ht="15.75" customHeight="1"/>
    <row r="837" customFormat="1" ht="15.75" customHeight="1"/>
    <row r="838" customFormat="1" ht="15.75" customHeight="1"/>
    <row r="839" customFormat="1" ht="15.75" customHeight="1"/>
    <row r="840" customFormat="1" ht="15.75" customHeight="1"/>
    <row r="841" customFormat="1" ht="15.75" customHeight="1"/>
    <row r="842" customFormat="1" ht="15.75" customHeight="1"/>
    <row r="843" customFormat="1" ht="15.75" customHeight="1"/>
    <row r="844" customFormat="1" ht="15.75" customHeight="1"/>
    <row r="845" customFormat="1" ht="15.75" customHeight="1"/>
    <row r="846" customFormat="1" ht="15.75" customHeight="1"/>
    <row r="847" customFormat="1" ht="15.75" customHeight="1"/>
    <row r="848" customFormat="1" ht="15.75" customHeight="1"/>
    <row r="849" customFormat="1" ht="15.75" customHeight="1"/>
    <row r="850" customFormat="1" ht="15.75" customHeight="1"/>
    <row r="851" customFormat="1" ht="15.75" customHeight="1"/>
    <row r="852" customFormat="1" ht="15.75" customHeight="1"/>
    <row r="853" customFormat="1" ht="15.75" customHeight="1"/>
    <row r="854" customFormat="1" ht="15.75" customHeight="1"/>
    <row r="855" customFormat="1" ht="15.75" customHeight="1"/>
    <row r="856" customFormat="1" ht="15.75" customHeight="1"/>
    <row r="857" customFormat="1" ht="15.75" customHeight="1"/>
    <row r="858" customFormat="1" ht="15.75" customHeight="1"/>
    <row r="859" customFormat="1" ht="15.75" customHeight="1"/>
    <row r="860" customFormat="1" ht="15.75" customHeight="1"/>
    <row r="861" customFormat="1" ht="15.75" customHeight="1"/>
    <row r="862" customFormat="1" ht="15.75" customHeight="1"/>
    <row r="863" customFormat="1" ht="15.75" customHeight="1"/>
    <row r="864" customFormat="1" ht="15.75" customHeight="1"/>
    <row r="865" customFormat="1" ht="15.75" customHeight="1"/>
    <row r="866" customFormat="1" ht="15.75" customHeight="1"/>
    <row r="867" customFormat="1" ht="15.75" customHeight="1"/>
    <row r="868" customFormat="1" ht="15.75" customHeight="1"/>
    <row r="869" customFormat="1" ht="15.75" customHeight="1"/>
    <row r="870" customFormat="1" ht="15.75" customHeight="1"/>
    <row r="871" customFormat="1" ht="15.75" customHeight="1"/>
    <row r="872" customFormat="1" ht="15.75" customHeight="1"/>
    <row r="873" customFormat="1" ht="15.75" customHeight="1"/>
    <row r="874" customFormat="1" ht="15.75" customHeight="1"/>
    <row r="875" customFormat="1" ht="15.75" customHeight="1"/>
    <row r="876" customFormat="1" ht="15.75" customHeight="1"/>
    <row r="877" customFormat="1" ht="15.75" customHeight="1"/>
    <row r="878" customFormat="1" ht="15.75" customHeight="1"/>
    <row r="879" customFormat="1" ht="15.75" customHeight="1"/>
    <row r="880" customFormat="1" ht="15.75" customHeight="1"/>
    <row r="881" customFormat="1" ht="15.75" customHeight="1"/>
    <row r="882" customFormat="1" ht="15.75" customHeight="1"/>
    <row r="883" customFormat="1" ht="15.75" customHeight="1"/>
    <row r="884" customFormat="1" ht="15.75" customHeight="1"/>
    <row r="885" customFormat="1" ht="15.75" customHeight="1"/>
    <row r="886" customFormat="1" ht="15.75" customHeight="1"/>
    <row r="887" customFormat="1" ht="15.75" customHeight="1"/>
    <row r="888" customFormat="1" ht="15.75" customHeight="1"/>
    <row r="889" customFormat="1" ht="15.75" customHeight="1"/>
    <row r="890" customFormat="1" ht="15.75" customHeight="1"/>
    <row r="891" customFormat="1" ht="15.75" customHeight="1"/>
    <row r="892" customFormat="1" ht="15.75" customHeight="1"/>
    <row r="893" customFormat="1" ht="15.75" customHeight="1"/>
    <row r="894" customFormat="1" ht="15.75" customHeight="1"/>
    <row r="895" customFormat="1" ht="15.75" customHeight="1"/>
    <row r="896" customFormat="1" ht="15.75" customHeight="1"/>
    <row r="897" customFormat="1" ht="15.75" customHeight="1"/>
    <row r="898" customFormat="1" ht="15.75" customHeight="1"/>
    <row r="899" customFormat="1" ht="15.75" customHeight="1"/>
    <row r="900" customFormat="1" ht="15.75" customHeight="1"/>
    <row r="901" customFormat="1" ht="15.75" customHeight="1"/>
    <row r="902" customFormat="1" ht="15.75" customHeight="1"/>
    <row r="903" customFormat="1" ht="15.75" customHeight="1"/>
    <row r="904" customFormat="1" ht="15.75" customHeight="1"/>
    <row r="905" customFormat="1" ht="15.75" customHeight="1"/>
    <row r="906" customFormat="1" ht="15.75" customHeight="1"/>
    <row r="907" customFormat="1" ht="15.75" customHeight="1"/>
    <row r="908" customFormat="1" ht="15.75" customHeight="1"/>
    <row r="909" customFormat="1" ht="15.75" customHeight="1"/>
    <row r="910" customFormat="1" ht="15.75" customHeight="1"/>
    <row r="911" customFormat="1" ht="15.75" customHeight="1"/>
    <row r="912" customFormat="1" ht="15.75" customHeight="1"/>
    <row r="913" customFormat="1" ht="15.75" customHeight="1"/>
    <row r="914" customFormat="1" ht="15.75" customHeight="1"/>
    <row r="915" customFormat="1" ht="15.75" customHeight="1"/>
    <row r="916" customFormat="1" ht="15.75" customHeight="1"/>
    <row r="917" customFormat="1" ht="15.75" customHeight="1"/>
    <row r="918" customFormat="1" ht="15.75" customHeight="1"/>
    <row r="919" customFormat="1" ht="15.75" customHeight="1"/>
    <row r="920" customFormat="1" ht="15.75" customHeight="1"/>
    <row r="921" customFormat="1" ht="15.75" customHeight="1"/>
    <row r="922" customFormat="1" ht="15.75" customHeight="1"/>
    <row r="923" customFormat="1" ht="15.75" customHeight="1"/>
    <row r="924" customFormat="1" ht="15.75" customHeight="1"/>
    <row r="925" customFormat="1" ht="15.75" customHeight="1"/>
    <row r="926" customFormat="1" ht="15.75" customHeight="1"/>
    <row r="927" customFormat="1" ht="15.75" customHeight="1"/>
    <row r="928" customFormat="1" ht="15.75" customHeight="1"/>
    <row r="929" customFormat="1" ht="15.75" customHeight="1"/>
    <row r="930" customFormat="1" ht="15.75" customHeight="1"/>
    <row r="931" customFormat="1" ht="15.75" customHeight="1"/>
    <row r="932" customFormat="1" ht="15.75" customHeight="1"/>
    <row r="933" customFormat="1" ht="15.75" customHeight="1"/>
    <row r="934" customFormat="1" ht="15.75" customHeight="1"/>
    <row r="935" customFormat="1" ht="15.75" customHeight="1"/>
    <row r="936" customFormat="1" ht="15.75" customHeight="1"/>
    <row r="937" customFormat="1" ht="15.75" customHeight="1"/>
    <row r="938" customFormat="1" ht="15.75" customHeight="1"/>
    <row r="939" customFormat="1" ht="15.75" customHeight="1"/>
    <row r="940" customFormat="1" ht="15.75" customHeight="1"/>
    <row r="941" customFormat="1" ht="15.75" customHeight="1"/>
    <row r="942" customFormat="1" ht="15.75" customHeight="1"/>
    <row r="943" customFormat="1" ht="15.75" customHeight="1"/>
    <row r="944" customFormat="1" ht="15.75" customHeight="1"/>
    <row r="945" customFormat="1" ht="15.75" customHeight="1"/>
    <row r="946" customFormat="1" ht="15.75" customHeight="1"/>
    <row r="947" customFormat="1" ht="15.75" customHeight="1"/>
    <row r="948" customFormat="1" ht="15.75" customHeight="1"/>
    <row r="949" customFormat="1" ht="15.75" customHeight="1"/>
    <row r="950" customFormat="1" ht="15.75" customHeight="1"/>
    <row r="951" customFormat="1" ht="15.75" customHeight="1"/>
    <row r="952" customFormat="1" ht="15.75" customHeight="1"/>
    <row r="953" customFormat="1" ht="15.75" customHeight="1"/>
    <row r="954" customFormat="1" ht="15.75" customHeight="1"/>
    <row r="955" customFormat="1" ht="15.75" customHeight="1"/>
    <row r="956" customFormat="1" ht="15.75" customHeight="1"/>
    <row r="957" customFormat="1" ht="15.75" customHeight="1"/>
    <row r="958" customFormat="1" ht="15.75" customHeight="1"/>
    <row r="959" customFormat="1" ht="15.75" customHeight="1"/>
    <row r="960" customFormat="1" ht="15.75" customHeight="1"/>
    <row r="961" customFormat="1" ht="15.75" customHeight="1"/>
    <row r="962" customFormat="1" ht="15.75" customHeight="1"/>
    <row r="963" customFormat="1" ht="15.75" customHeight="1"/>
    <row r="964" customFormat="1" ht="15.75" customHeight="1"/>
    <row r="965" customFormat="1" ht="15.75" customHeight="1"/>
    <row r="966" customFormat="1" ht="15.75" customHeight="1"/>
    <row r="967" customFormat="1" ht="15.75" customHeight="1"/>
    <row r="968" customFormat="1" ht="15.75" customHeight="1"/>
    <row r="969" customFormat="1" ht="15.75" customHeight="1"/>
    <row r="970" customFormat="1" ht="15.75" customHeight="1"/>
    <row r="971" customFormat="1" ht="15.75" customHeight="1"/>
    <row r="972" customFormat="1" ht="15.75" customHeight="1"/>
    <row r="973" customFormat="1" ht="15.75" customHeight="1"/>
    <row r="974" customFormat="1" ht="15.75" customHeight="1"/>
    <row r="975" customFormat="1" ht="15.75" customHeight="1"/>
    <row r="976" customFormat="1" ht="15.75" customHeight="1"/>
    <row r="977" customFormat="1" ht="15.75" customHeight="1"/>
    <row r="978" customFormat="1" ht="15.75" customHeight="1"/>
    <row r="979" customFormat="1" ht="15.75" customHeight="1"/>
    <row r="980" customFormat="1" ht="15.75" customHeight="1"/>
    <row r="981" customFormat="1" ht="15.75" customHeight="1"/>
    <row r="982" customFormat="1" ht="15.75" customHeight="1"/>
    <row r="983" customFormat="1" ht="15.75" customHeight="1"/>
    <row r="984" customFormat="1" ht="15.75" customHeight="1"/>
    <row r="985" customFormat="1" ht="15.75" customHeight="1"/>
    <row r="986" customFormat="1" ht="15.75" customHeight="1"/>
    <row r="987" customFormat="1" ht="15.75" customHeight="1"/>
    <row r="988" customFormat="1" ht="15.75" customHeight="1"/>
    <row r="989" customFormat="1" ht="15.75" customHeight="1"/>
    <row r="990" customFormat="1" ht="15.75" customHeight="1"/>
    <row r="991" customFormat="1" ht="15.75" customHeight="1"/>
    <row r="992" customFormat="1" ht="15.75" customHeight="1"/>
    <row r="993" customFormat="1" ht="15.75" customHeight="1"/>
    <row r="994" customFormat="1" ht="15.75" customHeight="1"/>
    <row r="995" customFormat="1" ht="15.75" customHeight="1"/>
    <row r="996" customFormat="1" ht="15.75" customHeight="1"/>
    <row r="997" customFormat="1" ht="15.75" customHeight="1"/>
    <row r="998" customFormat="1" ht="15.75" customHeight="1"/>
    <row r="999" customFormat="1" ht="15.75" customHeight="1"/>
    <row r="1000" customFormat="1" ht="15.75" customHeight="1"/>
  </sheetData>
  <mergeCells count="5">
    <mergeCell ref="A1:K1"/>
    <mergeCell ref="B3:J3"/>
    <mergeCell ref="B4:D4"/>
    <mergeCell ref="E4:G4"/>
    <mergeCell ref="H4:J4"/>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Destinação</vt:lpstr>
      <vt:lpstr>Autuações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SUSANA ALVES SIRQUEIRA</dc:creator>
  <cp:lastModifiedBy>Leonardo Rios Bronzo Almeida</cp:lastModifiedBy>
  <cp:lastPrinted>2026-02-23T11:44:22Z</cp:lastPrinted>
  <dcterms:created xsi:type="dcterms:W3CDTF">2018-06-14T21:29:59Z</dcterms:created>
  <dcterms:modified xsi:type="dcterms:W3CDTF">2026-02-23T11:51:55Z</dcterms:modified>
</cp:coreProperties>
</file>