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840" windowHeight="13740"/>
  </bookViews>
  <sheets>
    <sheet name="L190552.2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80" i="1"/>
  <c r="F79" s="1"/>
  <c r="F78" s="1"/>
  <c r="F77"/>
  <c r="F76"/>
  <c r="F75"/>
  <c r="F73"/>
  <c r="F72" s="1"/>
  <c r="F71"/>
  <c r="F70"/>
  <c r="F69"/>
  <c r="F68"/>
  <c r="F67"/>
  <c r="F66"/>
  <c r="F65"/>
  <c r="F63"/>
  <c r="F62"/>
  <c r="F61"/>
  <c r="F60"/>
  <c r="F59"/>
  <c r="F58" s="1"/>
  <c r="F56"/>
  <c r="F55" s="1"/>
  <c r="F54" s="1"/>
  <c r="F53"/>
  <c r="F52"/>
  <c r="F51"/>
  <c r="F48"/>
  <c r="F47"/>
  <c r="F46"/>
  <c r="F43"/>
  <c r="F42" s="1"/>
  <c r="F41"/>
  <c r="F40" s="1"/>
  <c r="F38"/>
  <c r="F37"/>
  <c r="F36"/>
  <c r="F35"/>
  <c r="F34"/>
  <c r="F33"/>
  <c r="F32"/>
  <c r="F31"/>
  <c r="F30"/>
  <c r="F29"/>
  <c r="F28"/>
  <c r="F26"/>
  <c r="F25"/>
  <c r="F23"/>
  <c r="F22"/>
  <c r="F20"/>
  <c r="F19"/>
  <c r="F17"/>
  <c r="F16" s="1"/>
  <c r="F74" l="1"/>
  <c r="F64"/>
  <c r="F50"/>
  <c r="F49" s="1"/>
  <c r="F45"/>
  <c r="F44" s="1"/>
  <c r="F39"/>
  <c r="F27"/>
  <c r="F24"/>
  <c r="F21"/>
  <c r="F18"/>
  <c r="F57" l="1"/>
  <c r="F15"/>
  <c r="B9" l="1"/>
</calcChain>
</file>

<file path=xl/sharedStrings.xml><?xml version="1.0" encoding="utf-8"?>
<sst xmlns="http://schemas.openxmlformats.org/spreadsheetml/2006/main" count="189" uniqueCount="151">
  <si>
    <t>01</t>
  </si>
  <si>
    <t>01.03</t>
  </si>
  <si>
    <t>01.03.02</t>
  </si>
  <si>
    <t>01.04</t>
  </si>
  <si>
    <t>01.04.09</t>
  </si>
  <si>
    <t>01.04.11</t>
  </si>
  <si>
    <t>01.06</t>
  </si>
  <si>
    <t>01.06.01</t>
  </si>
  <si>
    <t>01.06.05</t>
  </si>
  <si>
    <t>01.08</t>
  </si>
  <si>
    <t>01.08.01</t>
  </si>
  <si>
    <t>01.08.20</t>
  </si>
  <si>
    <t>01.09</t>
  </si>
  <si>
    <t>01.09.01</t>
  </si>
  <si>
    <t>01.09.03</t>
  </si>
  <si>
    <t>01.09.07</t>
  </si>
  <si>
    <t>01.09.09</t>
  </si>
  <si>
    <t>01.09.10</t>
  </si>
  <si>
    <t>01.09.11</t>
  </si>
  <si>
    <t>01.09.12</t>
  </si>
  <si>
    <t>01.09.13</t>
  </si>
  <si>
    <t>01.09.14</t>
  </si>
  <si>
    <t>01.09.15</t>
  </si>
  <si>
    <t>01.09.16</t>
  </si>
  <si>
    <t>03</t>
  </si>
  <si>
    <t>03.03</t>
  </si>
  <si>
    <t>03.03.01</t>
  </si>
  <si>
    <t>03.25</t>
  </si>
  <si>
    <t>03.25.01</t>
  </si>
  <si>
    <t>08</t>
  </si>
  <si>
    <t>08.22</t>
  </si>
  <si>
    <t>08.22.06</t>
  </si>
  <si>
    <t>08.22.60</t>
  </si>
  <si>
    <t>08.22.61</t>
  </si>
  <si>
    <t>11</t>
  </si>
  <si>
    <t>11.40</t>
  </si>
  <si>
    <t>11.40.01</t>
  </si>
  <si>
    <t>11.40.02</t>
  </si>
  <si>
    <t>11.40.03</t>
  </si>
  <si>
    <t>17</t>
  </si>
  <si>
    <t>17.25</t>
  </si>
  <si>
    <t>17.25.40</t>
  </si>
  <si>
    <t>21</t>
  </si>
  <si>
    <t>21.30</t>
  </si>
  <si>
    <t>21.30.09</t>
  </si>
  <si>
    <t>21.31</t>
  </si>
  <si>
    <t>21.31.21</t>
  </si>
  <si>
    <t>21.31.22</t>
  </si>
  <si>
    <t>21.31.23</t>
  </si>
  <si>
    <t>21.33</t>
  </si>
  <si>
    <t>21.33.80</t>
  </si>
  <si>
    <t>21.33.81</t>
  </si>
  <si>
    <t>21.33.82</t>
  </si>
  <si>
    <t>21.33.83</t>
  </si>
  <si>
    <t>21.33.84</t>
  </si>
  <si>
    <t>21.33.85</t>
  </si>
  <si>
    <t>21.33.86</t>
  </si>
  <si>
    <t>21.34</t>
  </si>
  <si>
    <t>21.34.06</t>
  </si>
  <si>
    <t>21.35</t>
  </si>
  <si>
    <t>21.35.01</t>
  </si>
  <si>
    <t>21.35.02</t>
  </si>
  <si>
    <t>21.35.03</t>
  </si>
  <si>
    <t>31</t>
  </si>
  <si>
    <t>31.01</t>
  </si>
  <si>
    <t>31.01.01</t>
  </si>
  <si>
    <t>INSTALAÇAO DA OBRA</t>
  </si>
  <si>
    <t>PLACA DE OBRA AFIXADA COM PEÇAS DE MADEIRA 8X12CM</t>
  </si>
  <si>
    <t>PLACA DE OBRA EM LONA IMPRESSAO DIGITAL P. SUDECAP</t>
  </si>
  <si>
    <t>TAPUME PADRAO SUDECAP (TIPO I, II E III)</t>
  </si>
  <si>
    <t>TELA-TAPUME DE POLIPROPILENO H= 1,20 M, INCL. BASE</t>
  </si>
  <si>
    <t>FITA ZEBRADA AMARELA PARA SINALIZAÇAO L= 7CM</t>
  </si>
  <si>
    <t>INSTALAÇAO PROVISORIA - CONCESSIONARIA</t>
  </si>
  <si>
    <t>PADRAO CEMIG  - TRIFASICO ATE 30 KVA</t>
  </si>
  <si>
    <t>PADRAO COPASA - KIT CAVALTE METAL E REGISTRO 3/4"</t>
  </si>
  <si>
    <t>REDE INTERNA E PROVISORIA DE AGUA E ESGOTO</t>
  </si>
  <si>
    <t>TUBO PVC      D= 100 MM</t>
  </si>
  <si>
    <t>TUBO PVC AGUA SOLDA E CONEXOES D=20MM (1/2")</t>
  </si>
  <si>
    <t>CONTAINER 6,0X2,30X2,82 M COM ISOLAMENTO TERMICO</t>
  </si>
  <si>
    <t>MOBILIZACAO DE CONTAINER</t>
  </si>
  <si>
    <t>ESCRITORIO COM AR CONDICIONADO E SANITARIO</t>
  </si>
  <si>
    <t>VESTIARIO 4 CHUV. 3 SANIT. 1LAVAT. 1 MICT.</t>
  </si>
  <si>
    <t>REFEITORIO</t>
  </si>
  <si>
    <t>DEPOSITO E FERRAMENTARIA COM LAVATORIO</t>
  </si>
  <si>
    <t>DESMOBILIZAÇÃO DE CONTAINER</t>
  </si>
  <si>
    <t>INSTALAÇÕES PARA CONTAINERS TIPO ESCRITORIO</t>
  </si>
  <si>
    <t>INSTALAÇÕES PARA CONTAINER VESTIARIO COM BANCO E ARMÁRIO</t>
  </si>
  <si>
    <t>INSTALAÇÕES PARA CONTAINER REFEITORIO</t>
  </si>
  <si>
    <t>INSTALAÇÕES PARA CONTAINER DEPOSITO E FERRAMENTARIA COM LAVATORIO</t>
  </si>
  <si>
    <t>CAIXA DÁGUA PARA ABASTECIMENTO DE CONTAINERS</t>
  </si>
  <si>
    <t>TRABALHOS EM TERRA</t>
  </si>
  <si>
    <t>ESCAVAÇAO MECANICA INCLUSIVE TRANSPORTE ATE 50 M</t>
  </si>
  <si>
    <t>EM MATERIAL DE 1ª CATEGORIA</t>
  </si>
  <si>
    <t>TRANSPORTE DE MAT.DE QUALQUER NATUREZA EM CAÇAMBA</t>
  </si>
  <si>
    <t>CAÇAMBA 5m³</t>
  </si>
  <si>
    <t>COBERTURAS E FORROS</t>
  </si>
  <si>
    <t>FORRO DE GESSO</t>
  </si>
  <si>
    <t>FORNECIMENTO E EXECUÇÃO DE FORRO DE GESSO EM PLACAS ACARTONADAS, FGE ESTRUTURADO</t>
  </si>
  <si>
    <t>FORNECIMENTO E EXECUÇÃO DE TABICA EM FORRO DE GESSO</t>
  </si>
  <si>
    <t>FORNECIMENTO E EXECUÇÃO DE PINTURA LATEX PVA INCLUSIVE SELADOR PVA OU FUNDO PREPARADOR INCLUSIVE EMASSAMENTO SOBRE FORRO DE GESSO - 02 DEMÃOS</t>
  </si>
  <si>
    <t>INSTALAÇAO ELETRICA E TELEFONICA</t>
  </si>
  <si>
    <t>LUMINÁRIAS E ARANDELAS</t>
  </si>
  <si>
    <t>FORNECIMENTO E INSTALAÇÃO DE LUMINÁRIA DE SOBREPOR REFERÊNCIA ITAIM 3540 COD. 3540.216.300 (16/18W) OU EQUIVALENTE, INCLUSIVE LÂMPADA LED 2X9W ITAIM TUBELED OU EQUIVALENTE</t>
  </si>
  <si>
    <t>FORNECIMENTO E INSTALAÇÃO DE LUMINÁRIA DE SOBREPOR REFERÊNCIA ITAIM 3540 COD 3540.232.300 (32/35W) OU EQUIVALENTE, INCLUSIVE LÂMPADA LED 2X18W ITAIM TUBELED OU EQUIVALENTE</t>
  </si>
  <si>
    <t>FORNECIMENTO E INSTALAÇÃO DE ARANDELA NA PAREDE REFERÊNCIA ITAIM TATU COD. 8157.1A1.450 (15/20W) OU EQUIVALENTE, INCLUSIVE LÂMPADA 13,5W ITAIM OU EQUIVALENTE</t>
  </si>
  <si>
    <t>PINTURA</t>
  </si>
  <si>
    <t>PINTURA ESMALTE SINTETICO</t>
  </si>
  <si>
    <t>PINTURA ESMALTE SINTÉTICO ACETINADO SEM MASSA EM PAREDE SEM SELADOR ACRILICO - UMA DEMÃO</t>
  </si>
  <si>
    <t>URBANIZAÇAO E OBRAS COMPLEMENTARES</t>
  </si>
  <si>
    <t>GRAMACAO, INCLUSIVE PLANTIO</t>
  </si>
  <si>
    <t>GRAMA BATATAIS EM PLACAS - Paspalum notatum</t>
  </si>
  <si>
    <t>PREPARO DE COVAS</t>
  </si>
  <si>
    <t>PREPARO DE COVA, EXCLUSIVE O FORNECIMENTO DA MUDA, DE ÁRVORE HMIN=1,80M, COVA 70X70X70 CM, INCLUSIVE O FORNECIMENTO E APLICAÇÃO DE MISTURA DE TERRA E INSUMOS, CONFORME DIRETRIZES DO MEMORIAL TÉCNICO DESCRITIVO</t>
  </si>
  <si>
    <t>PREPARO DE COVA, EXCLUSIVE O FORNECIMENTO DA MUDA, DE ARBUSTOS ORNAMENTAIS EM GERAL, HMIN=0,30M, COVA 30X30X30 CM, INCLUSIVE O FORNECIMENTO E APLICAÇÃO DE MISTURA DE TERRA E INSUMOS, CONFORME DIRETRIZES DO MEMORIAL TÉCNICO DESCRITIVO</t>
  </si>
  <si>
    <t>PREPARO DE COVA DE FORRAÇÃO, EXCLUSIVE O FORNECIMENTO DA FORRAÇÃO, INCLUSIVE O FORNECIMENTO E APLICAÇÃO DE MISTUR DE TERRA E INSUMOS, CONFORME DIRETRIZES DO MEMORIAL TECNICO DESCRITIVO</t>
  </si>
  <si>
    <t>FORNECIMENTO DE MUDAS</t>
  </si>
  <si>
    <t>FORNECIMENTO E PLANTIO DE MUDA DE ÁRVORE - JABUTICABEIRA - Plínia cauliflora</t>
  </si>
  <si>
    <t>FORNECIMENTO E PLANTIO DE MUDA DE ÁRVORE - AMOREIRA - Morus nigra</t>
  </si>
  <si>
    <t>FORNECIMENTO E PLANTIO DE MUDA DE ARBUSTO - BUXINHO - Buxus sempervirens</t>
  </si>
  <si>
    <t>FORNECIMENTO E PLANTIO DE MUDA DE ÁRVORE - ARAÇÁ - Psidium cattleianum</t>
  </si>
  <si>
    <t>FORNECIMENTO E PLANTIO DE MUDA DE ÁRVORE - CABELUDINHA - Myrciaria glazioviana</t>
  </si>
  <si>
    <t>FORNECIMENTO E PLANTIO DE MUDA DE ÁRVORE - GRUMIXAMA - Eugenia brasiliensis</t>
  </si>
  <si>
    <t>FORNECIMENTO E PLANTIO DE MUDA DE ARBUSTO - LÉIA ROXA - Leea rubra</t>
  </si>
  <si>
    <t>CERCA DE PROTEÇAO PARA ARVORES</t>
  </si>
  <si>
    <t>FORNECIMENTO E INSTALAÇÃO DE MADEIRA DE DIÂM. = 5CM E COMPRIMENTO = 2,5 M</t>
  </si>
  <si>
    <t>DIVERSOS</t>
  </si>
  <si>
    <t>FORNECIMENTO E COLOCAÇÃO DE PROTETOR DE PISO COMPOSTO DE PAPEL KRAFT LAMINADO COM PLÁSTICO BOLHA DE ALTA RESISTÊNCIA</t>
  </si>
  <si>
    <t>RETIRADA DE PROTETOR DE PISO COMPOSTO DE PAPEL KRAFT LAMINADO COM PLÁSTICO BOLHA DE ALTA RESISTÊNCIA</t>
  </si>
  <si>
    <t>ESCARIFICAÇÃO DE TERRENO A 20CM DE PROFUNDIDADE PARA PLANTIO DE GRAMA - MANUAL</t>
  </si>
  <si>
    <t>ADMINISTRAÇÃO LOCAL</t>
  </si>
  <si>
    <t>M2</t>
  </si>
  <si>
    <t>M</t>
  </si>
  <si>
    <t>UN</t>
  </si>
  <si>
    <t>MES</t>
  </si>
  <si>
    <t>M3</t>
  </si>
  <si>
    <t>VG</t>
  </si>
  <si>
    <t>UND</t>
  </si>
  <si>
    <t>L190552.2</t>
  </si>
  <si>
    <t>Razão social</t>
  </si>
  <si>
    <t>CNPJ/CPF</t>
  </si>
  <si>
    <t>Responsável</t>
  </si>
  <si>
    <t>BDI do Projeto</t>
  </si>
  <si>
    <t>Leis Sociais</t>
  </si>
  <si>
    <t>Total do Projeto</t>
  </si>
  <si>
    <t>SEVIÇOS DE FORRO DE GESSO, PAISAGISMO E LUMINÁRIAS NO BH CIDADANIA TAQUARIL - ONERADA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</si>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</sst>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3" fillId="5" borderId="0" xfId="0" applyFont="1" applyFill="1"/>
    <xf numFmtId="0" fontId="2" fillId="4" borderId="0" xfId="0" applyFont="1" applyFill="1" applyAlignment="1"/>
    <xf numFmtId="0" fontId="1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11" t="s">
        <v>137</v>
      </c>
      <c r="B1" s="11"/>
      <c r="C1" s="11"/>
      <c r="D1" s="11"/>
      <c r="E1" s="11"/>
      <c r="F1" s="11"/>
      <c r="G1" s="11"/>
    </row>
    <row r="3" spans="1:7">
      <c r="A3" t="s">
        <v>138</v>
      </c>
      <c r="B3" s="7"/>
    </row>
    <row r="4" spans="1:7">
      <c r="A4" t="s">
        <v>139</v>
      </c>
      <c r="B4" s="7"/>
    </row>
    <row r="5" spans="1:7">
      <c r="A5" t="s">
        <v>140</v>
      </c>
      <c r="B5" s="7"/>
    </row>
    <row r="6" spans="1:7">
      <c r="A6" t="s">
        <v>141</v>
      </c>
      <c r="B6" s="8">
        <v>1.2454000000000001</v>
      </c>
    </row>
    <row r="7" spans="1:7">
      <c r="A7" t="s">
        <v>142</v>
      </c>
      <c r="B7" s="6">
        <v>1</v>
      </c>
    </row>
    <row r="9" spans="1:7">
      <c r="A9" t="s">
        <v>143</v>
      </c>
      <c r="B9" s="9">
        <f>ROUND(SUM(F15,F39,F44,F49,F54,F57,F78)*B6,2)</f>
        <v>0</v>
      </c>
    </row>
    <row r="11" spans="1:7">
      <c r="A11" s="12" t="s">
        <v>144</v>
      </c>
      <c r="B11" s="12"/>
      <c r="C11" s="12"/>
      <c r="D11" s="12"/>
      <c r="E11" s="12"/>
      <c r="F11" s="12"/>
    </row>
    <row r="12" spans="1:7">
      <c r="A12" s="12"/>
      <c r="B12" s="12"/>
      <c r="C12" s="12"/>
      <c r="D12" s="12"/>
      <c r="E12" s="12"/>
      <c r="F12" s="12"/>
    </row>
    <row r="13" spans="1:7">
      <c r="G13">
        <v>3</v>
      </c>
    </row>
    <row r="14" spans="1:7">
      <c r="A14" s="10" t="s">
        <v>145</v>
      </c>
      <c r="B14" s="10" t="s">
        <v>146</v>
      </c>
      <c r="C14" s="10" t="s">
        <v>147</v>
      </c>
      <c r="D14" s="10" t="s">
        <v>148</v>
      </c>
      <c r="E14" s="10" t="s">
        <v>149</v>
      </c>
      <c r="F14" s="10" t="s">
        <v>150</v>
      </c>
      <c r="G14">
        <v>56899</v>
      </c>
    </row>
    <row r="15" spans="1:7">
      <c r="A15" s="1" t="s">
        <v>0</v>
      </c>
      <c r="B15" s="2" t="s">
        <v>66</v>
      </c>
      <c r="C15" s="4">
        <v>1</v>
      </c>
      <c r="D15" s="5"/>
      <c r="E15" s="4"/>
      <c r="F15" s="4">
        <f>SUM(F16,F18,F21,F24,F27)</f>
        <v>0</v>
      </c>
      <c r="G15" s="5">
        <v>0</v>
      </c>
    </row>
    <row r="16" spans="1:7">
      <c r="A16" s="1" t="s">
        <v>1</v>
      </c>
      <c r="B16" s="2" t="s">
        <v>67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68</v>
      </c>
      <c r="C17" s="4">
        <v>6.4</v>
      </c>
      <c r="D17" s="5" t="s">
        <v>130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69</v>
      </c>
      <c r="C18" s="4"/>
      <c r="D18" s="5"/>
      <c r="E18" s="4"/>
      <c r="F18" s="4">
        <f>SUM(F19,F20)</f>
        <v>0</v>
      </c>
      <c r="G18" s="5">
        <v>0</v>
      </c>
    </row>
    <row r="19" spans="1:7">
      <c r="A19" s="1" t="s">
        <v>4</v>
      </c>
      <c r="B19" s="2" t="s">
        <v>70</v>
      </c>
      <c r="C19" s="4">
        <v>70.81</v>
      </c>
      <c r="D19" s="5" t="s">
        <v>131</v>
      </c>
      <c r="E19" s="6"/>
      <c r="F19" s="4">
        <f>ROUND(ROUND(C19*E19,2)*C15,2)</f>
        <v>0</v>
      </c>
      <c r="G19" s="5">
        <v>1</v>
      </c>
    </row>
    <row r="20" spans="1:7">
      <c r="A20" s="1" t="s">
        <v>5</v>
      </c>
      <c r="B20" s="2" t="s">
        <v>71</v>
      </c>
      <c r="C20" s="4">
        <v>80</v>
      </c>
      <c r="D20" s="5" t="s">
        <v>131</v>
      </c>
      <c r="E20" s="6"/>
      <c r="F20" s="4">
        <f>ROUND(ROUND(C20*E20,2)*C15,2)</f>
        <v>0</v>
      </c>
      <c r="G20" s="5">
        <v>1</v>
      </c>
    </row>
    <row r="21" spans="1:7">
      <c r="A21" s="1" t="s">
        <v>6</v>
      </c>
      <c r="B21" s="2" t="s">
        <v>72</v>
      </c>
      <c r="C21" s="4"/>
      <c r="D21" s="5"/>
      <c r="E21" s="4"/>
      <c r="F21" s="4">
        <f>SUM(F22,F23)</f>
        <v>0</v>
      </c>
      <c r="G21" s="5">
        <v>0</v>
      </c>
    </row>
    <row r="22" spans="1:7">
      <c r="A22" s="1" t="s">
        <v>7</v>
      </c>
      <c r="B22" s="2" t="s">
        <v>73</v>
      </c>
      <c r="C22" s="4">
        <v>1</v>
      </c>
      <c r="D22" s="5" t="s">
        <v>132</v>
      </c>
      <c r="E22" s="6"/>
      <c r="F22" s="4">
        <f>ROUND(ROUND(C22*E22,2)*C15,2)</f>
        <v>0</v>
      </c>
      <c r="G22" s="5">
        <v>1</v>
      </c>
    </row>
    <row r="23" spans="1:7">
      <c r="A23" s="1" t="s">
        <v>8</v>
      </c>
      <c r="B23" s="2" t="s">
        <v>74</v>
      </c>
      <c r="C23" s="4">
        <v>1</v>
      </c>
      <c r="D23" s="5" t="s">
        <v>132</v>
      </c>
      <c r="E23" s="6"/>
      <c r="F23" s="4">
        <f>ROUND(ROUND(C23*E23,2)*C15,2)</f>
        <v>0</v>
      </c>
      <c r="G23" s="5">
        <v>1</v>
      </c>
    </row>
    <row r="24" spans="1:7">
      <c r="A24" s="1" t="s">
        <v>9</v>
      </c>
      <c r="B24" s="2" t="s">
        <v>75</v>
      </c>
      <c r="C24" s="4"/>
      <c r="D24" s="5"/>
      <c r="E24" s="4"/>
      <c r="F24" s="4">
        <f>SUM(F25,F26)</f>
        <v>0</v>
      </c>
      <c r="G24" s="5">
        <v>0</v>
      </c>
    </row>
    <row r="25" spans="1:7">
      <c r="A25" s="1" t="s">
        <v>10</v>
      </c>
      <c r="B25" s="2" t="s">
        <v>76</v>
      </c>
      <c r="C25" s="4">
        <v>50</v>
      </c>
      <c r="D25" s="5" t="s">
        <v>131</v>
      </c>
      <c r="E25" s="6"/>
      <c r="F25" s="4">
        <f>ROUND(ROUND(C25*E25,2)*C15,2)</f>
        <v>0</v>
      </c>
      <c r="G25" s="5">
        <v>1</v>
      </c>
    </row>
    <row r="26" spans="1:7">
      <c r="A26" s="1" t="s">
        <v>11</v>
      </c>
      <c r="B26" s="2" t="s">
        <v>77</v>
      </c>
      <c r="C26" s="4">
        <v>100</v>
      </c>
      <c r="D26" s="5" t="s">
        <v>131</v>
      </c>
      <c r="E26" s="6"/>
      <c r="F26" s="4">
        <f>ROUND(ROUND(C26*E26,2)*C15,2)</f>
        <v>0</v>
      </c>
      <c r="G26" s="5">
        <v>1</v>
      </c>
    </row>
    <row r="27" spans="1:7">
      <c r="A27" s="1" t="s">
        <v>12</v>
      </c>
      <c r="B27" s="2" t="s">
        <v>78</v>
      </c>
      <c r="C27" s="4"/>
      <c r="D27" s="5"/>
      <c r="E27" s="4"/>
      <c r="F27" s="4">
        <f>SUM(F28,F29,F30,F31,F32,F33,F34,F35,F36,F37,F38)</f>
        <v>0</v>
      </c>
      <c r="G27" s="5">
        <v>0</v>
      </c>
    </row>
    <row r="28" spans="1:7">
      <c r="A28" s="1" t="s">
        <v>13</v>
      </c>
      <c r="B28" s="2" t="s">
        <v>79</v>
      </c>
      <c r="C28" s="4">
        <v>4</v>
      </c>
      <c r="D28" s="5" t="s">
        <v>132</v>
      </c>
      <c r="E28" s="6"/>
      <c r="F28" s="4">
        <f>ROUND(ROUND(C28*E28,2)*C15,2)</f>
        <v>0</v>
      </c>
      <c r="G28" s="5">
        <v>1</v>
      </c>
    </row>
    <row r="29" spans="1:7">
      <c r="A29" s="1" t="s">
        <v>14</v>
      </c>
      <c r="B29" s="2" t="s">
        <v>80</v>
      </c>
      <c r="C29" s="4">
        <v>2</v>
      </c>
      <c r="D29" s="5" t="s">
        <v>133</v>
      </c>
      <c r="E29" s="6"/>
      <c r="F29" s="4">
        <f>ROUND(ROUND(C29*E29,2)*C15,2)</f>
        <v>0</v>
      </c>
      <c r="G29" s="5">
        <v>1</v>
      </c>
    </row>
    <row r="30" spans="1:7">
      <c r="A30" s="1" t="s">
        <v>15</v>
      </c>
      <c r="B30" s="2" t="s">
        <v>81</v>
      </c>
      <c r="C30" s="4">
        <v>2</v>
      </c>
      <c r="D30" s="5" t="s">
        <v>133</v>
      </c>
      <c r="E30" s="6"/>
      <c r="F30" s="4">
        <f>ROUND(ROUND(C30*E30,2)*C15,2)</f>
        <v>0</v>
      </c>
      <c r="G30" s="5">
        <v>1</v>
      </c>
    </row>
    <row r="31" spans="1:7">
      <c r="A31" s="1" t="s">
        <v>16</v>
      </c>
      <c r="B31" s="2" t="s">
        <v>82</v>
      </c>
      <c r="C31" s="4">
        <v>2</v>
      </c>
      <c r="D31" s="5" t="s">
        <v>133</v>
      </c>
      <c r="E31" s="6"/>
      <c r="F31" s="4">
        <f>ROUND(ROUND(C31*E31,2)*C15,2)</f>
        <v>0</v>
      </c>
      <c r="G31" s="5">
        <v>1</v>
      </c>
    </row>
    <row r="32" spans="1:7">
      <c r="A32" s="1" t="s">
        <v>17</v>
      </c>
      <c r="B32" s="2" t="s">
        <v>83</v>
      </c>
      <c r="C32" s="4">
        <v>2</v>
      </c>
      <c r="D32" s="5" t="s">
        <v>133</v>
      </c>
      <c r="E32" s="6"/>
      <c r="F32" s="4">
        <f>ROUND(ROUND(C32*E32,2)*C15,2)</f>
        <v>0</v>
      </c>
      <c r="G32" s="5">
        <v>1</v>
      </c>
    </row>
    <row r="33" spans="1:7">
      <c r="A33" s="1" t="s">
        <v>18</v>
      </c>
      <c r="B33" s="2" t="s">
        <v>84</v>
      </c>
      <c r="C33" s="4">
        <v>4</v>
      </c>
      <c r="D33" s="5" t="s">
        <v>132</v>
      </c>
      <c r="E33" s="6"/>
      <c r="F33" s="4">
        <f>ROUND(ROUND(C33*E33,2)*C15,2)</f>
        <v>0</v>
      </c>
      <c r="G33" s="5">
        <v>1</v>
      </c>
    </row>
    <row r="34" spans="1:7">
      <c r="A34" s="1" t="s">
        <v>19</v>
      </c>
      <c r="B34" s="2" t="s">
        <v>85</v>
      </c>
      <c r="C34" s="4">
        <v>1</v>
      </c>
      <c r="D34" s="5" t="s">
        <v>132</v>
      </c>
      <c r="E34" s="6"/>
      <c r="F34" s="4">
        <f>ROUND(ROUND(C34*E34,2)*C15,2)</f>
        <v>0</v>
      </c>
      <c r="G34" s="5">
        <v>1</v>
      </c>
    </row>
    <row r="35" spans="1:7">
      <c r="A35" s="1" t="s">
        <v>20</v>
      </c>
      <c r="B35" s="2" t="s">
        <v>86</v>
      </c>
      <c r="C35" s="4">
        <v>1</v>
      </c>
      <c r="D35" s="5" t="s">
        <v>132</v>
      </c>
      <c r="E35" s="6"/>
      <c r="F35" s="4">
        <f>ROUND(ROUND(C35*E35,2)*C15,2)</f>
        <v>0</v>
      </c>
      <c r="G35" s="5">
        <v>1</v>
      </c>
    </row>
    <row r="36" spans="1:7">
      <c r="A36" s="1" t="s">
        <v>21</v>
      </c>
      <c r="B36" s="2" t="s">
        <v>87</v>
      </c>
      <c r="C36" s="4">
        <v>1</v>
      </c>
      <c r="D36" s="5" t="s">
        <v>132</v>
      </c>
      <c r="E36" s="6"/>
      <c r="F36" s="4">
        <f>ROUND(ROUND(C36*E36,2)*C15,2)</f>
        <v>0</v>
      </c>
      <c r="G36" s="5">
        <v>1</v>
      </c>
    </row>
    <row r="37" spans="1:7">
      <c r="A37" s="1" t="s">
        <v>22</v>
      </c>
      <c r="B37" s="2" t="s">
        <v>88</v>
      </c>
      <c r="C37" s="4">
        <v>1</v>
      </c>
      <c r="D37" s="5" t="s">
        <v>132</v>
      </c>
      <c r="E37" s="6"/>
      <c r="F37" s="4">
        <f>ROUND(ROUND(C37*E37,2)*C15,2)</f>
        <v>0</v>
      </c>
      <c r="G37" s="5">
        <v>1</v>
      </c>
    </row>
    <row r="38" spans="1:7">
      <c r="A38" s="1" t="s">
        <v>23</v>
      </c>
      <c r="B38" s="2" t="s">
        <v>89</v>
      </c>
      <c r="C38" s="4">
        <v>1</v>
      </c>
      <c r="D38" s="5" t="s">
        <v>132</v>
      </c>
      <c r="E38" s="6"/>
      <c r="F38" s="4">
        <f>ROUND(ROUND(C38*E38,2)*C15,2)</f>
        <v>0</v>
      </c>
      <c r="G38" s="5">
        <v>1</v>
      </c>
    </row>
    <row r="39" spans="1:7">
      <c r="A39" s="1" t="s">
        <v>24</v>
      </c>
      <c r="B39" s="2" t="s">
        <v>90</v>
      </c>
      <c r="C39" s="4">
        <v>1</v>
      </c>
      <c r="D39" s="5"/>
      <c r="E39" s="4"/>
      <c r="F39" s="4">
        <f>SUM(F40,F42)</f>
        <v>0</v>
      </c>
      <c r="G39" s="5">
        <v>0</v>
      </c>
    </row>
    <row r="40" spans="1:7">
      <c r="A40" s="1" t="s">
        <v>25</v>
      </c>
      <c r="B40" s="2" t="s">
        <v>91</v>
      </c>
      <c r="C40" s="4"/>
      <c r="D40" s="5"/>
      <c r="E40" s="4"/>
      <c r="F40" s="4">
        <f>SUM(F41)</f>
        <v>0</v>
      </c>
      <c r="G40" s="5">
        <v>0</v>
      </c>
    </row>
    <row r="41" spans="1:7">
      <c r="A41" s="1" t="s">
        <v>26</v>
      </c>
      <c r="B41" s="2" t="s">
        <v>92</v>
      </c>
      <c r="C41" s="4">
        <v>13.49</v>
      </c>
      <c r="D41" s="5" t="s">
        <v>134</v>
      </c>
      <c r="E41" s="6"/>
      <c r="F41" s="4">
        <f>ROUND(ROUND(C41*E41,2)*C39,2)</f>
        <v>0</v>
      </c>
      <c r="G41" s="5">
        <v>1</v>
      </c>
    </row>
    <row r="42" spans="1:7">
      <c r="A42" s="1" t="s">
        <v>27</v>
      </c>
      <c r="B42" s="2" t="s">
        <v>93</v>
      </c>
      <c r="C42" s="4"/>
      <c r="D42" s="5"/>
      <c r="E42" s="4"/>
      <c r="F42" s="4">
        <f>SUM(F43)</f>
        <v>0</v>
      </c>
      <c r="G42" s="5">
        <v>0</v>
      </c>
    </row>
    <row r="43" spans="1:7">
      <c r="A43" s="1" t="s">
        <v>28</v>
      </c>
      <c r="B43" s="2" t="s">
        <v>94</v>
      </c>
      <c r="C43" s="4">
        <v>3</v>
      </c>
      <c r="D43" s="5" t="s">
        <v>135</v>
      </c>
      <c r="E43" s="6"/>
      <c r="F43" s="4">
        <f>ROUND(ROUND(C43*E43,2)*C39,2)</f>
        <v>0</v>
      </c>
      <c r="G43" s="5">
        <v>1</v>
      </c>
    </row>
    <row r="44" spans="1:7">
      <c r="A44" s="1" t="s">
        <v>29</v>
      </c>
      <c r="B44" s="2" t="s">
        <v>95</v>
      </c>
      <c r="C44" s="4">
        <v>1</v>
      </c>
      <c r="D44" s="5"/>
      <c r="E44" s="4"/>
      <c r="F44" s="4">
        <f>SUM(F45)</f>
        <v>0</v>
      </c>
      <c r="G44" s="5">
        <v>0</v>
      </c>
    </row>
    <row r="45" spans="1:7">
      <c r="A45" s="1" t="s">
        <v>30</v>
      </c>
      <c r="B45" s="2" t="s">
        <v>96</v>
      </c>
      <c r="C45" s="4"/>
      <c r="D45" s="5"/>
      <c r="E45" s="4"/>
      <c r="F45" s="4">
        <f>SUM(F46,F47,F48)</f>
        <v>0</v>
      </c>
      <c r="G45" s="5">
        <v>0</v>
      </c>
    </row>
    <row r="46" spans="1:7">
      <c r="A46" s="1" t="s">
        <v>31</v>
      </c>
      <c r="B46" s="2" t="s">
        <v>97</v>
      </c>
      <c r="C46" s="4">
        <v>817.35</v>
      </c>
      <c r="D46" s="5" t="s">
        <v>130</v>
      </c>
      <c r="E46" s="6"/>
      <c r="F46" s="4">
        <f>ROUND(ROUND(C46*E46,2)*C44,2)</f>
        <v>0</v>
      </c>
      <c r="G46" s="5">
        <v>1</v>
      </c>
    </row>
    <row r="47" spans="1:7">
      <c r="A47" s="1" t="s">
        <v>32</v>
      </c>
      <c r="B47" s="2" t="s">
        <v>98</v>
      </c>
      <c r="C47" s="4">
        <v>596.38</v>
      </c>
      <c r="D47" s="5" t="s">
        <v>131</v>
      </c>
      <c r="E47" s="6"/>
      <c r="F47" s="4">
        <f>ROUND(ROUND(C47*E47,2)*C44,2)</f>
        <v>0</v>
      </c>
      <c r="G47" s="5">
        <v>1</v>
      </c>
    </row>
    <row r="48" spans="1:7" ht="22.5">
      <c r="A48" s="1" t="s">
        <v>33</v>
      </c>
      <c r="B48" s="3" t="s">
        <v>99</v>
      </c>
      <c r="C48" s="4">
        <v>817.35</v>
      </c>
      <c r="D48" s="5" t="s">
        <v>130</v>
      </c>
      <c r="E48" s="6"/>
      <c r="F48" s="4">
        <f>ROUND(ROUND(C48*E48,2)*C44,2)</f>
        <v>0</v>
      </c>
      <c r="G48" s="5">
        <v>1</v>
      </c>
    </row>
    <row r="49" spans="1:7">
      <c r="A49" s="1" t="s">
        <v>34</v>
      </c>
      <c r="B49" s="2" t="s">
        <v>100</v>
      </c>
      <c r="C49" s="4">
        <v>1</v>
      </c>
      <c r="D49" s="5"/>
      <c r="E49" s="4"/>
      <c r="F49" s="4">
        <f>SUM(F50)</f>
        <v>0</v>
      </c>
      <c r="G49" s="5">
        <v>0</v>
      </c>
    </row>
    <row r="50" spans="1:7">
      <c r="A50" s="1" t="s">
        <v>35</v>
      </c>
      <c r="B50" s="2" t="s">
        <v>101</v>
      </c>
      <c r="C50" s="4"/>
      <c r="D50" s="5"/>
      <c r="E50" s="4"/>
      <c r="F50" s="4">
        <f>SUM(F51,F52,F53)</f>
        <v>0</v>
      </c>
      <c r="G50" s="5">
        <v>0</v>
      </c>
    </row>
    <row r="51" spans="1:7" ht="33">
      <c r="A51" s="1" t="s">
        <v>36</v>
      </c>
      <c r="B51" s="3" t="s">
        <v>102</v>
      </c>
      <c r="C51" s="4">
        <v>39</v>
      </c>
      <c r="D51" s="5" t="s">
        <v>136</v>
      </c>
      <c r="E51" s="6"/>
      <c r="F51" s="4">
        <f>ROUND(ROUND(C51*E51,2)*C49,2)</f>
        <v>0</v>
      </c>
      <c r="G51" s="5">
        <v>1</v>
      </c>
    </row>
    <row r="52" spans="1:7" ht="33">
      <c r="A52" s="1" t="s">
        <v>37</v>
      </c>
      <c r="B52" s="3" t="s">
        <v>103</v>
      </c>
      <c r="C52" s="4">
        <v>124</v>
      </c>
      <c r="D52" s="5" t="s">
        <v>136</v>
      </c>
      <c r="E52" s="6"/>
      <c r="F52" s="4">
        <f>ROUND(ROUND(C52*E52,2)*C49,2)</f>
        <v>0</v>
      </c>
      <c r="G52" s="5">
        <v>1</v>
      </c>
    </row>
    <row r="53" spans="1:7" ht="22.5">
      <c r="A53" s="1" t="s">
        <v>38</v>
      </c>
      <c r="B53" s="3" t="s">
        <v>104</v>
      </c>
      <c r="C53" s="4">
        <v>3</v>
      </c>
      <c r="D53" s="5" t="s">
        <v>136</v>
      </c>
      <c r="E53" s="6"/>
      <c r="F53" s="4">
        <f>ROUND(ROUND(C53*E53,2)*C49,2)</f>
        <v>0</v>
      </c>
      <c r="G53" s="5">
        <v>1</v>
      </c>
    </row>
    <row r="54" spans="1:7">
      <c r="A54" s="1" t="s">
        <v>39</v>
      </c>
      <c r="B54" s="2" t="s">
        <v>105</v>
      </c>
      <c r="C54" s="4">
        <v>1</v>
      </c>
      <c r="D54" s="5"/>
      <c r="E54" s="4"/>
      <c r="F54" s="4">
        <f>SUM(F55)</f>
        <v>0</v>
      </c>
      <c r="G54" s="5">
        <v>0</v>
      </c>
    </row>
    <row r="55" spans="1:7">
      <c r="A55" s="1" t="s">
        <v>40</v>
      </c>
      <c r="B55" s="2" t="s">
        <v>106</v>
      </c>
      <c r="C55" s="4"/>
      <c r="D55" s="5"/>
      <c r="E55" s="4"/>
      <c r="F55" s="4">
        <f>SUM(F56)</f>
        <v>0</v>
      </c>
      <c r="G55" s="5">
        <v>0</v>
      </c>
    </row>
    <row r="56" spans="1:7">
      <c r="A56" s="1" t="s">
        <v>41</v>
      </c>
      <c r="B56" s="2" t="s">
        <v>107</v>
      </c>
      <c r="C56" s="4">
        <v>385.72</v>
      </c>
      <c r="D56" s="5" t="s">
        <v>130</v>
      </c>
      <c r="E56" s="6"/>
      <c r="F56" s="4">
        <f>ROUND(ROUND(C56*E56,2)*C54,2)</f>
        <v>0</v>
      </c>
      <c r="G56" s="5">
        <v>1</v>
      </c>
    </row>
    <row r="57" spans="1:7">
      <c r="A57" s="1" t="s">
        <v>42</v>
      </c>
      <c r="B57" s="2" t="s">
        <v>108</v>
      </c>
      <c r="C57" s="4">
        <v>1</v>
      </c>
      <c r="D57" s="5"/>
      <c r="E57" s="4"/>
      <c r="F57" s="4">
        <f>SUM(F58,F60,F64,F72,F74)</f>
        <v>0</v>
      </c>
      <c r="G57" s="5">
        <v>0</v>
      </c>
    </row>
    <row r="58" spans="1:7">
      <c r="A58" s="1" t="s">
        <v>43</v>
      </c>
      <c r="B58" s="2" t="s">
        <v>109</v>
      </c>
      <c r="C58" s="4"/>
      <c r="D58" s="5"/>
      <c r="E58" s="4"/>
      <c r="F58" s="4">
        <f>SUM(F59)</f>
        <v>0</v>
      </c>
      <c r="G58" s="5">
        <v>0</v>
      </c>
    </row>
    <row r="59" spans="1:7">
      <c r="A59" s="1" t="s">
        <v>44</v>
      </c>
      <c r="B59" s="2" t="s">
        <v>110</v>
      </c>
      <c r="C59" s="4">
        <v>367.1</v>
      </c>
      <c r="D59" s="5" t="s">
        <v>130</v>
      </c>
      <c r="E59" s="6"/>
      <c r="F59" s="4">
        <f>ROUND(ROUND(C59*E59,2)*C57,2)</f>
        <v>0</v>
      </c>
      <c r="G59" s="5">
        <v>1</v>
      </c>
    </row>
    <row r="60" spans="1:7">
      <c r="A60" s="1" t="s">
        <v>45</v>
      </c>
      <c r="B60" s="2" t="s">
        <v>111</v>
      </c>
      <c r="C60" s="4"/>
      <c r="D60" s="5"/>
      <c r="E60" s="4"/>
      <c r="F60" s="4">
        <f>SUM(F61,F62,F63)</f>
        <v>0</v>
      </c>
      <c r="G60" s="5">
        <v>0</v>
      </c>
    </row>
    <row r="61" spans="1:7" ht="33">
      <c r="A61" s="1" t="s">
        <v>46</v>
      </c>
      <c r="B61" s="3" t="s">
        <v>112</v>
      </c>
      <c r="C61" s="4">
        <v>13</v>
      </c>
      <c r="D61" s="5" t="s">
        <v>136</v>
      </c>
      <c r="E61" s="6"/>
      <c r="F61" s="4">
        <f>ROUND(ROUND(C61*E61,2)*C57,2)</f>
        <v>0</v>
      </c>
      <c r="G61" s="5">
        <v>1</v>
      </c>
    </row>
    <row r="62" spans="1:7" ht="33">
      <c r="A62" s="1" t="s">
        <v>47</v>
      </c>
      <c r="B62" s="3" t="s">
        <v>113</v>
      </c>
      <c r="C62" s="4">
        <v>59</v>
      </c>
      <c r="D62" s="5" t="s">
        <v>136</v>
      </c>
      <c r="E62" s="6"/>
      <c r="F62" s="4">
        <f>ROUND(ROUND(C62*E62,2)*C57,2)</f>
        <v>0</v>
      </c>
      <c r="G62" s="5">
        <v>1</v>
      </c>
    </row>
    <row r="63" spans="1:7" ht="33">
      <c r="A63" s="1" t="s">
        <v>48</v>
      </c>
      <c r="B63" s="3" t="s">
        <v>114</v>
      </c>
      <c r="C63" s="4">
        <v>367.1</v>
      </c>
      <c r="D63" s="5" t="s">
        <v>130</v>
      </c>
      <c r="E63" s="6"/>
      <c r="F63" s="4">
        <f>ROUND(ROUND(C63*E63,2)*C57,2)</f>
        <v>0</v>
      </c>
      <c r="G63" s="5">
        <v>1</v>
      </c>
    </row>
    <row r="64" spans="1:7">
      <c r="A64" s="1" t="s">
        <v>49</v>
      </c>
      <c r="B64" s="2" t="s">
        <v>115</v>
      </c>
      <c r="C64" s="4"/>
      <c r="D64" s="5"/>
      <c r="E64" s="4"/>
      <c r="F64" s="4">
        <f>SUM(F65,F66,F67,F68,F69,F70,F71)</f>
        <v>0</v>
      </c>
      <c r="G64" s="5">
        <v>0</v>
      </c>
    </row>
    <row r="65" spans="1:7">
      <c r="A65" s="1" t="s">
        <v>50</v>
      </c>
      <c r="B65" s="2" t="s">
        <v>116</v>
      </c>
      <c r="C65" s="4">
        <v>3</v>
      </c>
      <c r="D65" s="5" t="s">
        <v>136</v>
      </c>
      <c r="E65" s="6"/>
      <c r="F65" s="4">
        <f>ROUND(ROUND(C65*E65,2)*C57,2)</f>
        <v>0</v>
      </c>
      <c r="G65" s="5">
        <v>1</v>
      </c>
    </row>
    <row r="66" spans="1:7">
      <c r="A66" s="1" t="s">
        <v>51</v>
      </c>
      <c r="B66" s="2" t="s">
        <v>117</v>
      </c>
      <c r="C66" s="4">
        <v>5</v>
      </c>
      <c r="D66" s="5" t="s">
        <v>136</v>
      </c>
      <c r="E66" s="6"/>
      <c r="F66" s="4">
        <f>ROUND(ROUND(C66*E66,2)*C57,2)</f>
        <v>0</v>
      </c>
      <c r="G66" s="5">
        <v>1</v>
      </c>
    </row>
    <row r="67" spans="1:7">
      <c r="A67" s="1" t="s">
        <v>52</v>
      </c>
      <c r="B67" s="2" t="s">
        <v>118</v>
      </c>
      <c r="C67" s="4">
        <v>3</v>
      </c>
      <c r="D67" s="5" t="s">
        <v>136</v>
      </c>
      <c r="E67" s="6"/>
      <c r="F67" s="4">
        <f>ROUND(ROUND(C67*E67,2)*C57,2)</f>
        <v>0</v>
      </c>
      <c r="G67" s="5">
        <v>1</v>
      </c>
    </row>
    <row r="68" spans="1:7">
      <c r="A68" s="1" t="s">
        <v>53</v>
      </c>
      <c r="B68" s="2" t="s">
        <v>119</v>
      </c>
      <c r="C68" s="4">
        <v>2</v>
      </c>
      <c r="D68" s="5" t="s">
        <v>136</v>
      </c>
      <c r="E68" s="6"/>
      <c r="F68" s="4">
        <f>ROUND(ROUND(C68*E68,2)*C57,2)</f>
        <v>0</v>
      </c>
      <c r="G68" s="5">
        <v>1</v>
      </c>
    </row>
    <row r="69" spans="1:7">
      <c r="A69" s="1" t="s">
        <v>54</v>
      </c>
      <c r="B69" s="2" t="s">
        <v>120</v>
      </c>
      <c r="C69" s="4">
        <v>1</v>
      </c>
      <c r="D69" s="5" t="s">
        <v>136</v>
      </c>
      <c r="E69" s="6"/>
      <c r="F69" s="4">
        <f>ROUND(ROUND(C69*E69,2)*C57,2)</f>
        <v>0</v>
      </c>
      <c r="G69" s="5">
        <v>1</v>
      </c>
    </row>
    <row r="70" spans="1:7">
      <c r="A70" s="1" t="s">
        <v>55</v>
      </c>
      <c r="B70" s="2" t="s">
        <v>121</v>
      </c>
      <c r="C70" s="4">
        <v>2</v>
      </c>
      <c r="D70" s="5" t="s">
        <v>136</v>
      </c>
      <c r="E70" s="6"/>
      <c r="F70" s="4">
        <f>ROUND(ROUND(C70*E70,2)*C57,2)</f>
        <v>0</v>
      </c>
      <c r="G70" s="5">
        <v>1</v>
      </c>
    </row>
    <row r="71" spans="1:7">
      <c r="A71" s="1" t="s">
        <v>56</v>
      </c>
      <c r="B71" s="2" t="s">
        <v>122</v>
      </c>
      <c r="C71" s="4">
        <v>56</v>
      </c>
      <c r="D71" s="5" t="s">
        <v>136</v>
      </c>
      <c r="E71" s="6"/>
      <c r="F71" s="4">
        <f>ROUND(ROUND(C71*E71,2)*C57,2)</f>
        <v>0</v>
      </c>
      <c r="G71" s="5">
        <v>1</v>
      </c>
    </row>
    <row r="72" spans="1:7">
      <c r="A72" s="1" t="s">
        <v>57</v>
      </c>
      <c r="B72" s="2" t="s">
        <v>123</v>
      </c>
      <c r="C72" s="4"/>
      <c r="D72" s="5"/>
      <c r="E72" s="4"/>
      <c r="F72" s="4">
        <f>SUM(F73)</f>
        <v>0</v>
      </c>
      <c r="G72" s="5">
        <v>0</v>
      </c>
    </row>
    <row r="73" spans="1:7">
      <c r="A73" s="1" t="s">
        <v>58</v>
      </c>
      <c r="B73" s="2" t="s">
        <v>124</v>
      </c>
      <c r="C73" s="4">
        <v>13</v>
      </c>
      <c r="D73" s="5" t="s">
        <v>136</v>
      </c>
      <c r="E73" s="6"/>
      <c r="F73" s="4">
        <f>ROUND(ROUND(C73*E73,2)*C57,2)</f>
        <v>0</v>
      </c>
      <c r="G73" s="5">
        <v>1</v>
      </c>
    </row>
    <row r="74" spans="1:7">
      <c r="A74" s="1" t="s">
        <v>59</v>
      </c>
      <c r="B74" s="2" t="s">
        <v>125</v>
      </c>
      <c r="C74" s="4"/>
      <c r="D74" s="5"/>
      <c r="E74" s="4"/>
      <c r="F74" s="4">
        <f>SUM(F75,F76,F77)</f>
        <v>0</v>
      </c>
      <c r="G74" s="5">
        <v>0</v>
      </c>
    </row>
    <row r="75" spans="1:7" ht="22.5">
      <c r="A75" s="1" t="s">
        <v>60</v>
      </c>
      <c r="B75" s="3" t="s">
        <v>126</v>
      </c>
      <c r="C75" s="4">
        <v>817.35</v>
      </c>
      <c r="D75" s="5" t="s">
        <v>130</v>
      </c>
      <c r="E75" s="6"/>
      <c r="F75" s="4">
        <f>ROUND(ROUND(C75*E75,2)*C57,2)</f>
        <v>0</v>
      </c>
      <c r="G75" s="5">
        <v>1</v>
      </c>
    </row>
    <row r="76" spans="1:7">
      <c r="A76" s="1" t="s">
        <v>61</v>
      </c>
      <c r="B76" s="2" t="s">
        <v>127</v>
      </c>
      <c r="C76" s="4">
        <v>817.35</v>
      </c>
      <c r="D76" s="5" t="s">
        <v>130</v>
      </c>
      <c r="E76" s="6"/>
      <c r="F76" s="4">
        <f>ROUND(ROUND(C76*E76,2)*C57,2)</f>
        <v>0</v>
      </c>
      <c r="G76" s="5">
        <v>1</v>
      </c>
    </row>
    <row r="77" spans="1:7">
      <c r="A77" s="1" t="s">
        <v>62</v>
      </c>
      <c r="B77" s="2" t="s">
        <v>128</v>
      </c>
      <c r="C77" s="4">
        <v>269.88</v>
      </c>
      <c r="D77" s="5" t="s">
        <v>130</v>
      </c>
      <c r="E77" s="6"/>
      <c r="F77" s="4">
        <f>ROUND(ROUND(C77*E77,2)*C57,2)</f>
        <v>0</v>
      </c>
      <c r="G77" s="5">
        <v>1</v>
      </c>
    </row>
    <row r="78" spans="1:7">
      <c r="A78" s="1" t="s">
        <v>63</v>
      </c>
      <c r="B78" s="2" t="s">
        <v>129</v>
      </c>
      <c r="C78" s="4">
        <v>1</v>
      </c>
      <c r="D78" s="5"/>
      <c r="E78" s="4"/>
      <c r="F78" s="4">
        <f>SUM(F79)</f>
        <v>0</v>
      </c>
      <c r="G78" s="5">
        <v>0</v>
      </c>
    </row>
    <row r="79" spans="1:7">
      <c r="A79" s="1" t="s">
        <v>64</v>
      </c>
      <c r="B79" s="2" t="s">
        <v>129</v>
      </c>
      <c r="C79" s="4"/>
      <c r="D79" s="5"/>
      <c r="E79" s="4"/>
      <c r="F79" s="4">
        <f>SUM(F80)</f>
        <v>0</v>
      </c>
      <c r="G79" s="5">
        <v>0</v>
      </c>
    </row>
    <row r="80" spans="1:7">
      <c r="A80" s="1" t="s">
        <v>65</v>
      </c>
      <c r="B80" s="2" t="s">
        <v>129</v>
      </c>
      <c r="C80" s="4">
        <v>100</v>
      </c>
      <c r="D80" s="5" t="s">
        <v>136</v>
      </c>
      <c r="E80" s="6"/>
      <c r="F80" s="4">
        <f>ROUND(ROUND(C80*E80,2)*C78,2)</f>
        <v>0</v>
      </c>
      <c r="G80" s="5">
        <v>1</v>
      </c>
    </row>
    <row r="83" spans="1:7">
      <c r="A83" s="12"/>
      <c r="B83" s="12"/>
      <c r="C83" s="12"/>
      <c r="D83" s="12"/>
      <c r="E83" s="12"/>
      <c r="F83" s="12"/>
      <c r="G83" s="12"/>
    </row>
    <row r="84" spans="1:7">
      <c r="A84" s="12"/>
      <c r="B84" s="12"/>
      <c r="C84" s="12"/>
      <c r="D84" s="12"/>
      <c r="E84" s="12"/>
      <c r="F84" s="12"/>
      <c r="G84" s="12"/>
    </row>
  </sheetData>
  <sheetProtection sheet="1" objects="1" scenarios="1"/>
  <mergeCells count="5">
    <mergeCell ref="A1:G1"/>
    <mergeCell ref="A11:F11"/>
    <mergeCell ref="A12:F12"/>
    <mergeCell ref="A83:G83"/>
    <mergeCell ref="A84:G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L190552.2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st002817</dc:creator>
  <cp:lastModifiedBy>st027328</cp:lastModifiedBy>
  <dcterms:created xsi:type="dcterms:W3CDTF">2020-01-09T18:13:53Z</dcterms:created>
  <dcterms:modified xsi:type="dcterms:W3CDTF">2020-03-20T13:51:50Z</dcterms:modified>
</cp:coreProperties>
</file>