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20" windowHeight="10560"/>
  </bookViews>
  <sheets>
    <sheet name="L200287.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9" i="1"/>
  <c r="F75"/>
  <c r="F74" s="1"/>
  <c r="F73" s="1"/>
  <c r="F72"/>
  <c r="F71" s="1"/>
  <c r="F70" s="1"/>
  <c r="F69"/>
  <c r="F68" s="1"/>
  <c r="F67" s="1"/>
  <c r="F66"/>
  <c r="F65" s="1"/>
  <c r="F64"/>
  <c r="F63" s="1"/>
  <c r="F62"/>
  <c r="F61" s="1"/>
  <c r="F60"/>
  <c r="F59" s="1"/>
  <c r="F57"/>
  <c r="F56" s="1"/>
  <c r="F55"/>
  <c r="F54" s="1"/>
  <c r="F53"/>
  <c r="F52"/>
  <c r="F51"/>
  <c r="F50" s="1"/>
  <c r="F49"/>
  <c r="F48" s="1"/>
  <c r="F47"/>
  <c r="F46" s="1"/>
  <c r="F44"/>
  <c r="F43"/>
  <c r="F42" s="1"/>
  <c r="F41"/>
  <c r="F40"/>
  <c r="F39"/>
  <c r="F38"/>
  <c r="F37"/>
  <c r="F36"/>
  <c r="F35"/>
  <c r="F34"/>
  <c r="F33"/>
  <c r="F32"/>
  <c r="F31"/>
  <c r="F29"/>
  <c r="F28"/>
  <c r="F27"/>
  <c r="F25"/>
  <c r="F24"/>
  <c r="F22"/>
  <c r="F21"/>
  <c r="F19"/>
  <c r="F18" s="1"/>
  <c r="F17"/>
  <c r="F16" s="1"/>
  <c r="F58" l="1"/>
  <c r="F45"/>
  <c r="F30"/>
  <c r="F26"/>
  <c r="F23"/>
  <c r="F20"/>
  <c r="F15" l="1"/>
</calcChain>
</file>

<file path=xl/sharedStrings.xml><?xml version="1.0" encoding="utf-8"?>
<sst xmlns="http://schemas.openxmlformats.org/spreadsheetml/2006/main" count="171" uniqueCount="142">
  <si>
    <t>01</t>
  </si>
  <si>
    <t>01.02</t>
  </si>
  <si>
    <t>01.02.11</t>
  </si>
  <si>
    <t>01.03</t>
  </si>
  <si>
    <t>01.03.02</t>
  </si>
  <si>
    <t>01.04</t>
  </si>
  <si>
    <t>01.04.09</t>
  </si>
  <si>
    <t>01.04.11</t>
  </si>
  <si>
    <t>01.06</t>
  </si>
  <si>
    <t>01.06.01</t>
  </si>
  <si>
    <t>01.06.05</t>
  </si>
  <si>
    <t>01.08</t>
  </si>
  <si>
    <t>01.08.01</t>
  </si>
  <si>
    <t>01.08.03</t>
  </si>
  <si>
    <t>01.08.20</t>
  </si>
  <si>
    <t>01.09</t>
  </si>
  <si>
    <t>01.09.01</t>
  </si>
  <si>
    <t>01.09.03</t>
  </si>
  <si>
    <t>01.09.07</t>
  </si>
  <si>
    <t>01.09.09</t>
  </si>
  <si>
    <t>01.09.10</t>
  </si>
  <si>
    <t>01.09.11</t>
  </si>
  <si>
    <t>01.09.12</t>
  </si>
  <si>
    <t>01.09.13</t>
  </si>
  <si>
    <t>01.09.14</t>
  </si>
  <si>
    <t>01.09.15</t>
  </si>
  <si>
    <t>01.09.16</t>
  </si>
  <si>
    <t>01.11</t>
  </si>
  <si>
    <t>01.11.04</t>
  </si>
  <si>
    <t>01.11.07</t>
  </si>
  <si>
    <t>02</t>
  </si>
  <si>
    <t>02.01</t>
  </si>
  <si>
    <t>02.01.07</t>
  </si>
  <si>
    <t>02.02</t>
  </si>
  <si>
    <t>02.02.05</t>
  </si>
  <si>
    <t>02.26</t>
  </si>
  <si>
    <t>02.26.01</t>
  </si>
  <si>
    <t>02.27</t>
  </si>
  <si>
    <t>02.27.01</t>
  </si>
  <si>
    <t>02.28</t>
  </si>
  <si>
    <t>02.28.05</t>
  </si>
  <si>
    <t>02.32</t>
  </si>
  <si>
    <t>02.32.01</t>
  </si>
  <si>
    <t>08</t>
  </si>
  <si>
    <t>08.07</t>
  </si>
  <si>
    <t>08.07.02</t>
  </si>
  <si>
    <t>08.15</t>
  </si>
  <si>
    <t>08.15.01</t>
  </si>
  <si>
    <t>08.85</t>
  </si>
  <si>
    <t>08.85.21</t>
  </si>
  <si>
    <t>08.87</t>
  </si>
  <si>
    <t>08.87.47</t>
  </si>
  <si>
    <t>14</t>
  </si>
  <si>
    <t>14.17</t>
  </si>
  <si>
    <t>14.17.13</t>
  </si>
  <si>
    <t>19</t>
  </si>
  <si>
    <t>19.70</t>
  </si>
  <si>
    <t>19.70.03</t>
  </si>
  <si>
    <t>30</t>
  </si>
  <si>
    <t>30.01</t>
  </si>
  <si>
    <t>30.01.01</t>
  </si>
  <si>
    <t>INSTALAÇAO DA OBRA</t>
  </si>
  <si>
    <t>BARRACAO DE OBRA</t>
  </si>
  <si>
    <t>AREA COBERTA EM TELHA ONDULADA DE FIBROCIMENTO 4MM</t>
  </si>
  <si>
    <t>PLACA DE OBRA AFIXADA COM PEÇAS DE MADEIRA 8X12CM</t>
  </si>
  <si>
    <t>PLACA DE OBRA EM LONA IMPRESSAO DIGITAL P. SUDECAP</t>
  </si>
  <si>
    <t>TAPUME PADRAO SUDECAP (TIPO I, II E III)</t>
  </si>
  <si>
    <t>TELA-TAPUME DE POLIPROPILENO H= 1,20 M, INCL. BASE</t>
  </si>
  <si>
    <t>FITA ZEBRADA AMARELA PARA SINALIZAÇAO L= 7CM</t>
  </si>
  <si>
    <t>INSTALAÇAO PROVISORIA - CONCESSIONARIA</t>
  </si>
  <si>
    <t>PADRÃO CEMIG PROVISÓRIO TIPO C3, DEMANDA PROVÁVEL DE 23,1 ATÉ 27,0KW (3F+N)</t>
  </si>
  <si>
    <t>PADRAO COPASA - KIT CAVALTE METAL E REGISTRO 3/4"</t>
  </si>
  <si>
    <t>REDE INTERNA E PROVISORIA DE AGUA E ESGOTO</t>
  </si>
  <si>
    <t>TUBO PVC      D= 100 MM</t>
  </si>
  <si>
    <t>TUBO PVC      D= 200 MM</t>
  </si>
  <si>
    <t>TUBO PVC AGUA SOLDA E CONEXOES D=20MM (1/2")</t>
  </si>
  <si>
    <t>CONTAINER 6,0X2,30X2,82 M COM ISOLAMENTO TERMICO</t>
  </si>
  <si>
    <t>MOBILIZACAO DE CONTAINER</t>
  </si>
  <si>
    <t>ESCRITORIO COM AR CONDICIONADO E SANITARIO</t>
  </si>
  <si>
    <t>VESTIARIO 4 CHUV. 3 SANIT. 1LAVAT. 1 MICT.</t>
  </si>
  <si>
    <t>REFEITORIO</t>
  </si>
  <si>
    <t>DEPOSITO E FERRAMENTARIA COM LAVATORIO</t>
  </si>
  <si>
    <t>DESMOBILIZAÇÃO DE CONTAINER</t>
  </si>
  <si>
    <t>INSTALAÇÕES PARA CONTAINERS TIPO ESCRITORIO</t>
  </si>
  <si>
    <t>INSTALAÇÕES PARA CONTAINER VESTIARIO COM BANCO E ARMÁRIO</t>
  </si>
  <si>
    <t>INSTALAÇÕES PARA CONTAINER REFEITORIO</t>
  </si>
  <si>
    <t>INSTALAÇÕES PARA CONTAINER DEPOSITO E FERRAMENTARIA COM LAVATORIO</t>
  </si>
  <si>
    <t>CAIXA DÁGUA DE 1000L PARA ABASTECIMENTO DE CONTAINERS</t>
  </si>
  <si>
    <t>SINALIZAÇAO</t>
  </si>
  <si>
    <t>PLACA 0,50X0,50M CH.GALV.22 CAVALETE METALON 20X20</t>
  </si>
  <si>
    <t>CONE EM PVC H= 75 CM</t>
  </si>
  <si>
    <t>DEMOLIÇOES E REMOÇOES</t>
  </si>
  <si>
    <t>REMOÇAO DE TELHA INCLUSIVE EMPILHAMENTO</t>
  </si>
  <si>
    <t>CERAMICA COLONIAL OU FRANCESA</t>
  </si>
  <si>
    <t>REMOÇAO DE CALHA, RUFO E CONDUTOR,INCL.AFASTAMENTO</t>
  </si>
  <si>
    <t>DE RUFO DE CHAPA GALVANIZADA</t>
  </si>
  <si>
    <t>TRANSPORTE DE MATERIAL DEMOLIDO EM CARRINHO DE MAO</t>
  </si>
  <si>
    <t>DMT &lt;= 50,0 M</t>
  </si>
  <si>
    <t>CARGA DE MATERIAL DEMOLIDO SOBRE CAMINHAO</t>
  </si>
  <si>
    <t>MANUAL</t>
  </si>
  <si>
    <t>TRANSPORTE DE MATERIAL DEMOLIDO EM CAMINHAO</t>
  </si>
  <si>
    <t>DMT &gt; 5 KM</t>
  </si>
  <si>
    <t>DESTINAÇÃO AMBIENTALMENTE ADEQUADA DE RESIDUOS DE CONSTRUÇÃO CIVIL</t>
  </si>
  <si>
    <t>FICHA DE BOTA FORA EM CAMINHAO TRUCK - CAPACIDADE 9M3</t>
  </si>
  <si>
    <t>COBERTURAS E FORROS</t>
  </si>
  <si>
    <t>COBERTURA EM TELHA CERAMICA</t>
  </si>
  <si>
    <t>COLONIAL PLANA</t>
  </si>
  <si>
    <t>CUMEEIRA</t>
  </si>
  <si>
    <t>CERAMICA</t>
  </si>
  <si>
    <t>CALHA DE CHAPA GALVANIZADA</t>
  </si>
  <si>
    <t>Nº 22 GSG, DESENVOLVIMENTO =  33 CM</t>
  </si>
  <si>
    <t>RUFO E CONTRA-RUFO DE CHAPA GALVANIZADA</t>
  </si>
  <si>
    <t>Nº 24 GSG, DESENVOLVIMENTO =  33 CM</t>
  </si>
  <si>
    <t>REVESTIMENTOS</t>
  </si>
  <si>
    <t>REVESTIMENTO COM CERAMICA</t>
  </si>
  <si>
    <t>25X33,5 CM LINHA FORMA SLIM BRANCA ELIANE/EQUIVALENTE</t>
  </si>
  <si>
    <t>DRENAGEM</t>
  </si>
  <si>
    <t>TUBO PVC RIG.NBR-7362/2 INCL.CONEXOES (TIGRE/EQUIVALENTE)</t>
  </si>
  <si>
    <t>D= 100MM</t>
  </si>
  <si>
    <t>ADMINISTRAÇÃO LOCAL</t>
  </si>
  <si>
    <t>M2</t>
  </si>
  <si>
    <t>M</t>
  </si>
  <si>
    <t>UN</t>
  </si>
  <si>
    <t>MES</t>
  </si>
  <si>
    <t>UNMES</t>
  </si>
  <si>
    <t>M3</t>
  </si>
  <si>
    <t>M3KM</t>
  </si>
  <si>
    <t>VG</t>
  </si>
  <si>
    <t>L200287.1</t>
  </si>
  <si>
    <t>Razão social</t>
  </si>
  <si>
    <t>CNPJ/CPF</t>
  </si>
  <si>
    <t>Responsável</t>
  </si>
  <si>
    <t>BDI do Projeto</t>
  </si>
  <si>
    <t>Leis Sociais</t>
  </si>
  <si>
    <t>Total do Projeto</t>
  </si>
  <si>
    <t>REFORMA DO TELHADO DO CENTRO DE SAÚDE DOM ORIONE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</si>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</sst>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&quot;R$&quot;#,##0.000"/>
  </numFmts>
  <fonts count="4"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4.25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0" xfId="0" quotePrefix="1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 applyProtection="1">
      <protection locked="0"/>
    </xf>
    <xf numFmtId="0" fontId="2" fillId="4" borderId="0" xfId="0" applyFont="1" applyFill="1" applyAlignment="1"/>
    <xf numFmtId="49" fontId="1" fillId="3" borderId="0" xfId="0" applyNumberFormat="1" applyFont="1" applyFill="1" applyProtection="1">
      <protection locked="0"/>
    </xf>
    <xf numFmtId="164" fontId="0" fillId="0" borderId="0" xfId="0" applyNumberFormat="1"/>
    <xf numFmtId="165" fontId="3" fillId="2" borderId="0" xfId="0" applyNumberFormat="1" applyFont="1" applyFill="1"/>
    <xf numFmtId="0" fontId="1" fillId="5" borderId="0" xfId="0" applyFont="1" applyFill="1" applyAlignment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>
      <selection sqref="A1:G1"/>
    </sheetView>
  </sheetViews>
  <sheetFormatPr defaultRowHeight="15"/>
  <cols>
    <col min="1" max="1" width="15.28515625" bestFit="1" customWidth="1"/>
    <col min="2" max="2" width="80.7109375" customWidth="1"/>
    <col min="3" max="3" width="10.28515625" bestFit="1" customWidth="1"/>
    <col min="4" max="4" width="7.7109375" bestFit="1" customWidth="1"/>
    <col min="5" max="5" width="11.42578125" bestFit="1" customWidth="1"/>
    <col min="6" max="6" width="18.7109375" customWidth="1"/>
    <col min="7" max="7" width="6" hidden="1" customWidth="1"/>
  </cols>
  <sheetData>
    <row r="1" spans="1:7" ht="18.75">
      <c r="A1" s="6" t="s">
        <v>128</v>
      </c>
      <c r="B1" s="6"/>
      <c r="C1" s="6"/>
      <c r="D1" s="6"/>
      <c r="E1" s="6"/>
      <c r="F1" s="6"/>
      <c r="G1" s="6"/>
    </row>
    <row r="3" spans="1:7">
      <c r="A3" t="s">
        <v>129</v>
      </c>
      <c r="B3" s="7"/>
    </row>
    <row r="4" spans="1:7">
      <c r="A4" t="s">
        <v>130</v>
      </c>
      <c r="B4" s="7"/>
    </row>
    <row r="5" spans="1:7">
      <c r="A5" t="s">
        <v>131</v>
      </c>
      <c r="B5" s="7"/>
    </row>
    <row r="6" spans="1:7">
      <c r="A6" t="s">
        <v>132</v>
      </c>
      <c r="B6" s="8">
        <v>1</v>
      </c>
    </row>
    <row r="7" spans="1:7">
      <c r="A7" t="s">
        <v>133</v>
      </c>
      <c r="B7" s="5">
        <v>1</v>
      </c>
    </row>
    <row r="9" spans="1:7">
      <c r="A9" t="s">
        <v>134</v>
      </c>
      <c r="B9" s="9">
        <f>ROUND(SUM(F15,F45,F58,F67,F70,F73)*B6,2)</f>
        <v>0</v>
      </c>
    </row>
    <row r="11" spans="1:7">
      <c r="A11" s="10" t="s">
        <v>135</v>
      </c>
      <c r="B11" s="10"/>
      <c r="C11" s="10"/>
      <c r="D11" s="10"/>
      <c r="E11" s="10"/>
      <c r="F11" s="10"/>
    </row>
    <row r="12" spans="1:7">
      <c r="A12" s="10"/>
      <c r="B12" s="10"/>
      <c r="C12" s="10"/>
      <c r="D12" s="10"/>
      <c r="E12" s="10"/>
      <c r="F12" s="10"/>
    </row>
    <row r="13" spans="1:7">
      <c r="G13">
        <v>3</v>
      </c>
    </row>
    <row r="14" spans="1:7">
      <c r="A14" s="11" t="s">
        <v>136</v>
      </c>
      <c r="B14" s="11" t="s">
        <v>137</v>
      </c>
      <c r="C14" s="11" t="s">
        <v>138</v>
      </c>
      <c r="D14" s="11" t="s">
        <v>139</v>
      </c>
      <c r="E14" s="11" t="s">
        <v>140</v>
      </c>
      <c r="F14" s="11" t="s">
        <v>141</v>
      </c>
      <c r="G14">
        <v>58569</v>
      </c>
    </row>
    <row r="15" spans="1:7">
      <c r="A15" s="1" t="s">
        <v>0</v>
      </c>
      <c r="B15" s="2" t="s">
        <v>61</v>
      </c>
      <c r="C15" s="3">
        <v>1</v>
      </c>
      <c r="D15" s="4"/>
      <c r="E15" s="3"/>
      <c r="F15" s="3">
        <f>SUM(F16,F18,F20,F23,F26,F30,F42)</f>
        <v>0</v>
      </c>
      <c r="G15" s="4">
        <v>0</v>
      </c>
    </row>
    <row r="16" spans="1:7">
      <c r="A16" s="1" t="s">
        <v>1</v>
      </c>
      <c r="B16" s="2" t="s">
        <v>62</v>
      </c>
      <c r="C16" s="3"/>
      <c r="D16" s="4"/>
      <c r="E16" s="3"/>
      <c r="F16" s="3">
        <f>SUM(F17)</f>
        <v>0</v>
      </c>
      <c r="G16" s="4">
        <v>0</v>
      </c>
    </row>
    <row r="17" spans="1:7">
      <c r="A17" s="1" t="s">
        <v>2</v>
      </c>
      <c r="B17" s="2" t="s">
        <v>63</v>
      </c>
      <c r="C17" s="3">
        <v>50</v>
      </c>
      <c r="D17" s="4" t="s">
        <v>120</v>
      </c>
      <c r="E17" s="5"/>
      <c r="F17" s="3">
        <f>ROUND(ROUND(C17*E17,2)*C15,2)</f>
        <v>0</v>
      </c>
      <c r="G17" s="4">
        <v>1</v>
      </c>
    </row>
    <row r="18" spans="1:7">
      <c r="A18" s="1" t="s">
        <v>3</v>
      </c>
      <c r="B18" s="2" t="s">
        <v>64</v>
      </c>
      <c r="C18" s="3"/>
      <c r="D18" s="4"/>
      <c r="E18" s="3"/>
      <c r="F18" s="3">
        <f>SUM(F19)</f>
        <v>0</v>
      </c>
      <c r="G18" s="4">
        <v>0</v>
      </c>
    </row>
    <row r="19" spans="1:7">
      <c r="A19" s="1" t="s">
        <v>4</v>
      </c>
      <c r="B19" s="2" t="s">
        <v>65</v>
      </c>
      <c r="C19" s="3">
        <v>12</v>
      </c>
      <c r="D19" s="4" t="s">
        <v>120</v>
      </c>
      <c r="E19" s="5"/>
      <c r="F19" s="3">
        <f>ROUND(ROUND(C19*E19,2)*C15,2)</f>
        <v>0</v>
      </c>
      <c r="G19" s="4">
        <v>1</v>
      </c>
    </row>
    <row r="20" spans="1:7">
      <c r="A20" s="1" t="s">
        <v>5</v>
      </c>
      <c r="B20" s="2" t="s">
        <v>66</v>
      </c>
      <c r="C20" s="3"/>
      <c r="D20" s="4"/>
      <c r="E20" s="3"/>
      <c r="F20" s="3">
        <f>SUM(F21,F22)</f>
        <v>0</v>
      </c>
      <c r="G20" s="4">
        <v>0</v>
      </c>
    </row>
    <row r="21" spans="1:7">
      <c r="A21" s="1" t="s">
        <v>6</v>
      </c>
      <c r="B21" s="2" t="s">
        <v>67</v>
      </c>
      <c r="C21" s="3">
        <v>50</v>
      </c>
      <c r="D21" s="4" t="s">
        <v>121</v>
      </c>
      <c r="E21" s="5"/>
      <c r="F21" s="3">
        <f>ROUND(ROUND(C21*E21,2)*C15,2)</f>
        <v>0</v>
      </c>
      <c r="G21" s="4">
        <v>1</v>
      </c>
    </row>
    <row r="22" spans="1:7">
      <c r="A22" s="1" t="s">
        <v>7</v>
      </c>
      <c r="B22" s="2" t="s">
        <v>68</v>
      </c>
      <c r="C22" s="3">
        <v>50</v>
      </c>
      <c r="D22" s="4" t="s">
        <v>121</v>
      </c>
      <c r="E22" s="5"/>
      <c r="F22" s="3">
        <f>ROUND(ROUND(C22*E22,2)*C15,2)</f>
        <v>0</v>
      </c>
      <c r="G22" s="4">
        <v>1</v>
      </c>
    </row>
    <row r="23" spans="1:7">
      <c r="A23" s="1" t="s">
        <v>8</v>
      </c>
      <c r="B23" s="2" t="s">
        <v>69</v>
      </c>
      <c r="C23" s="3"/>
      <c r="D23" s="4"/>
      <c r="E23" s="3"/>
      <c r="F23" s="3">
        <f>SUM(F24,F25)</f>
        <v>0</v>
      </c>
      <c r="G23" s="4">
        <v>0</v>
      </c>
    </row>
    <row r="24" spans="1:7">
      <c r="A24" s="1" t="s">
        <v>9</v>
      </c>
      <c r="B24" s="2" t="s">
        <v>70</v>
      </c>
      <c r="C24" s="3">
        <v>1</v>
      </c>
      <c r="D24" s="4" t="s">
        <v>122</v>
      </c>
      <c r="E24" s="5"/>
      <c r="F24" s="3">
        <f>ROUND(ROUND(C24*E24,2)*C15,2)</f>
        <v>0</v>
      </c>
      <c r="G24" s="4">
        <v>1</v>
      </c>
    </row>
    <row r="25" spans="1:7">
      <c r="A25" s="1" t="s">
        <v>10</v>
      </c>
      <c r="B25" s="2" t="s">
        <v>71</v>
      </c>
      <c r="C25" s="3">
        <v>1</v>
      </c>
      <c r="D25" s="4" t="s">
        <v>122</v>
      </c>
      <c r="E25" s="5"/>
      <c r="F25" s="3">
        <f>ROUND(ROUND(C25*E25,2)*C15,2)</f>
        <v>0</v>
      </c>
      <c r="G25" s="4">
        <v>1</v>
      </c>
    </row>
    <row r="26" spans="1:7">
      <c r="A26" s="1" t="s">
        <v>11</v>
      </c>
      <c r="B26" s="2" t="s">
        <v>72</v>
      </c>
      <c r="C26" s="3"/>
      <c r="D26" s="4"/>
      <c r="E26" s="3"/>
      <c r="F26" s="3">
        <f>SUM(F27,F28,F29)</f>
        <v>0</v>
      </c>
      <c r="G26" s="4">
        <v>0</v>
      </c>
    </row>
    <row r="27" spans="1:7">
      <c r="A27" s="1" t="s">
        <v>12</v>
      </c>
      <c r="B27" s="2" t="s">
        <v>73</v>
      </c>
      <c r="C27" s="3">
        <v>50</v>
      </c>
      <c r="D27" s="4" t="s">
        <v>121</v>
      </c>
      <c r="E27" s="5"/>
      <c r="F27" s="3">
        <f>ROUND(ROUND(C27*E27,2)*C15,2)</f>
        <v>0</v>
      </c>
      <c r="G27" s="4">
        <v>1</v>
      </c>
    </row>
    <row r="28" spans="1:7">
      <c r="A28" s="1" t="s">
        <v>13</v>
      </c>
      <c r="B28" s="2" t="s">
        <v>74</v>
      </c>
      <c r="C28" s="3">
        <v>25</v>
      </c>
      <c r="D28" s="4" t="s">
        <v>121</v>
      </c>
      <c r="E28" s="5"/>
      <c r="F28" s="3">
        <f>ROUND(ROUND(C28*E28,2)*C15,2)</f>
        <v>0</v>
      </c>
      <c r="G28" s="4">
        <v>1</v>
      </c>
    </row>
    <row r="29" spans="1:7">
      <c r="A29" s="1" t="s">
        <v>14</v>
      </c>
      <c r="B29" s="2" t="s">
        <v>75</v>
      </c>
      <c r="C29" s="3">
        <v>50</v>
      </c>
      <c r="D29" s="4" t="s">
        <v>121</v>
      </c>
      <c r="E29" s="5"/>
      <c r="F29" s="3">
        <f>ROUND(ROUND(C29*E29,2)*C15,2)</f>
        <v>0</v>
      </c>
      <c r="G29" s="4">
        <v>1</v>
      </c>
    </row>
    <row r="30" spans="1:7">
      <c r="A30" s="1" t="s">
        <v>15</v>
      </c>
      <c r="B30" s="2" t="s">
        <v>76</v>
      </c>
      <c r="C30" s="3"/>
      <c r="D30" s="4"/>
      <c r="E30" s="3"/>
      <c r="F30" s="3">
        <f>SUM(F31,F32,F33,F34,F35,F36,F37,F38,F39,F40,F41)</f>
        <v>0</v>
      </c>
      <c r="G30" s="4">
        <v>0</v>
      </c>
    </row>
    <row r="31" spans="1:7">
      <c r="A31" s="1" t="s">
        <v>16</v>
      </c>
      <c r="B31" s="2" t="s">
        <v>77</v>
      </c>
      <c r="C31" s="3">
        <v>4</v>
      </c>
      <c r="D31" s="4" t="s">
        <v>122</v>
      </c>
      <c r="E31" s="5"/>
      <c r="F31" s="3">
        <f>ROUND(ROUND(C31*E31,2)*C15,2)</f>
        <v>0</v>
      </c>
      <c r="G31" s="4">
        <v>1</v>
      </c>
    </row>
    <row r="32" spans="1:7">
      <c r="A32" s="1" t="s">
        <v>17</v>
      </c>
      <c r="B32" s="2" t="s">
        <v>78</v>
      </c>
      <c r="C32" s="3">
        <v>3</v>
      </c>
      <c r="D32" s="4" t="s">
        <v>123</v>
      </c>
      <c r="E32" s="5"/>
      <c r="F32" s="3">
        <f>ROUND(ROUND(C32*E32,2)*C15,2)</f>
        <v>0</v>
      </c>
      <c r="G32" s="4">
        <v>1</v>
      </c>
    </row>
    <row r="33" spans="1:7">
      <c r="A33" s="1" t="s">
        <v>18</v>
      </c>
      <c r="B33" s="2" t="s">
        <v>79</v>
      </c>
      <c r="C33" s="3">
        <v>3</v>
      </c>
      <c r="D33" s="4" t="s">
        <v>123</v>
      </c>
      <c r="E33" s="5"/>
      <c r="F33" s="3">
        <f>ROUND(ROUND(C33*E33,2)*C15,2)</f>
        <v>0</v>
      </c>
      <c r="G33" s="4">
        <v>1</v>
      </c>
    </row>
    <row r="34" spans="1:7">
      <c r="A34" s="1" t="s">
        <v>19</v>
      </c>
      <c r="B34" s="2" t="s">
        <v>80</v>
      </c>
      <c r="C34" s="3">
        <v>3</v>
      </c>
      <c r="D34" s="4" t="s">
        <v>123</v>
      </c>
      <c r="E34" s="5"/>
      <c r="F34" s="3">
        <f>ROUND(ROUND(C34*E34,2)*C15,2)</f>
        <v>0</v>
      </c>
      <c r="G34" s="4">
        <v>1</v>
      </c>
    </row>
    <row r="35" spans="1:7">
      <c r="A35" s="1" t="s">
        <v>20</v>
      </c>
      <c r="B35" s="2" t="s">
        <v>81</v>
      </c>
      <c r="C35" s="3">
        <v>3</v>
      </c>
      <c r="D35" s="4" t="s">
        <v>123</v>
      </c>
      <c r="E35" s="5"/>
      <c r="F35" s="3">
        <f>ROUND(ROUND(C35*E35,2)*C15,2)</f>
        <v>0</v>
      </c>
      <c r="G35" s="4">
        <v>1</v>
      </c>
    </row>
    <row r="36" spans="1:7">
      <c r="A36" s="1" t="s">
        <v>21</v>
      </c>
      <c r="B36" s="2" t="s">
        <v>82</v>
      </c>
      <c r="C36" s="3">
        <v>4</v>
      </c>
      <c r="D36" s="4" t="s">
        <v>122</v>
      </c>
      <c r="E36" s="5"/>
      <c r="F36" s="3">
        <f>ROUND(ROUND(C36*E36,2)*C15,2)</f>
        <v>0</v>
      </c>
      <c r="G36" s="4">
        <v>1</v>
      </c>
    </row>
    <row r="37" spans="1:7">
      <c r="A37" s="1" t="s">
        <v>22</v>
      </c>
      <c r="B37" s="2" t="s">
        <v>83</v>
      </c>
      <c r="C37" s="3">
        <v>1</v>
      </c>
      <c r="D37" s="4" t="s">
        <v>122</v>
      </c>
      <c r="E37" s="5"/>
      <c r="F37" s="3">
        <f>ROUND(ROUND(C37*E37,2)*C15,2)</f>
        <v>0</v>
      </c>
      <c r="G37" s="4">
        <v>1</v>
      </c>
    </row>
    <row r="38" spans="1:7">
      <c r="A38" s="1" t="s">
        <v>23</v>
      </c>
      <c r="B38" s="2" t="s">
        <v>84</v>
      </c>
      <c r="C38" s="3">
        <v>1</v>
      </c>
      <c r="D38" s="4" t="s">
        <v>122</v>
      </c>
      <c r="E38" s="5"/>
      <c r="F38" s="3">
        <f>ROUND(ROUND(C38*E38,2)*C15,2)</f>
        <v>0</v>
      </c>
      <c r="G38" s="4">
        <v>1</v>
      </c>
    </row>
    <row r="39" spans="1:7">
      <c r="A39" s="1" t="s">
        <v>24</v>
      </c>
      <c r="B39" s="2" t="s">
        <v>85</v>
      </c>
      <c r="C39" s="3">
        <v>1</v>
      </c>
      <c r="D39" s="4" t="s">
        <v>122</v>
      </c>
      <c r="E39" s="5"/>
      <c r="F39" s="3">
        <f>ROUND(ROUND(C39*E39,2)*C15,2)</f>
        <v>0</v>
      </c>
      <c r="G39" s="4">
        <v>1</v>
      </c>
    </row>
    <row r="40" spans="1:7">
      <c r="A40" s="1" t="s">
        <v>25</v>
      </c>
      <c r="B40" s="2" t="s">
        <v>86</v>
      </c>
      <c r="C40" s="3">
        <v>1</v>
      </c>
      <c r="D40" s="4" t="s">
        <v>122</v>
      </c>
      <c r="E40" s="5"/>
      <c r="F40" s="3">
        <f>ROUND(ROUND(C40*E40,2)*C15,2)</f>
        <v>0</v>
      </c>
      <c r="G40" s="4">
        <v>1</v>
      </c>
    </row>
    <row r="41" spans="1:7">
      <c r="A41" s="1" t="s">
        <v>26</v>
      </c>
      <c r="B41" s="2" t="s">
        <v>87</v>
      </c>
      <c r="C41" s="3">
        <v>2</v>
      </c>
      <c r="D41" s="4" t="s">
        <v>122</v>
      </c>
      <c r="E41" s="5"/>
      <c r="F41" s="3">
        <f>ROUND(ROUND(C41*E41,2)*C15,2)</f>
        <v>0</v>
      </c>
      <c r="G41" s="4">
        <v>1</v>
      </c>
    </row>
    <row r="42" spans="1:7">
      <c r="A42" s="1" t="s">
        <v>27</v>
      </c>
      <c r="B42" s="2" t="s">
        <v>88</v>
      </c>
      <c r="C42" s="3"/>
      <c r="D42" s="4"/>
      <c r="E42" s="3"/>
      <c r="F42" s="3">
        <f>SUM(F43,F44)</f>
        <v>0</v>
      </c>
      <c r="G42" s="4">
        <v>0</v>
      </c>
    </row>
    <row r="43" spans="1:7">
      <c r="A43" s="1" t="s">
        <v>28</v>
      </c>
      <c r="B43" s="2" t="s">
        <v>89</v>
      </c>
      <c r="C43" s="3">
        <v>2</v>
      </c>
      <c r="D43" s="4" t="s">
        <v>124</v>
      </c>
      <c r="E43" s="5"/>
      <c r="F43" s="3">
        <f>ROUND(ROUND(C43*E43,2)*C15,2)</f>
        <v>0</v>
      </c>
      <c r="G43" s="4">
        <v>1</v>
      </c>
    </row>
    <row r="44" spans="1:7">
      <c r="A44" s="1" t="s">
        <v>29</v>
      </c>
      <c r="B44" s="2" t="s">
        <v>90</v>
      </c>
      <c r="C44" s="3">
        <v>10</v>
      </c>
      <c r="D44" s="4" t="s">
        <v>122</v>
      </c>
      <c r="E44" s="5"/>
      <c r="F44" s="3">
        <f>ROUND(ROUND(C44*E44,2)*C15,2)</f>
        <v>0</v>
      </c>
      <c r="G44" s="4">
        <v>1</v>
      </c>
    </row>
    <row r="45" spans="1:7">
      <c r="A45" s="1" t="s">
        <v>30</v>
      </c>
      <c r="B45" s="2" t="s">
        <v>91</v>
      </c>
      <c r="C45" s="3">
        <v>1</v>
      </c>
      <c r="D45" s="4"/>
      <c r="E45" s="3"/>
      <c r="F45" s="3">
        <f>SUM(F46,F48,F50,F52,F54,F56)</f>
        <v>0</v>
      </c>
      <c r="G45" s="4">
        <v>0</v>
      </c>
    </row>
    <row r="46" spans="1:7">
      <c r="A46" s="1" t="s">
        <v>31</v>
      </c>
      <c r="B46" s="2" t="s">
        <v>92</v>
      </c>
      <c r="C46" s="3"/>
      <c r="D46" s="4"/>
      <c r="E46" s="3"/>
      <c r="F46" s="3">
        <f>SUM(F47)</f>
        <v>0</v>
      </c>
      <c r="G46" s="4">
        <v>0</v>
      </c>
    </row>
    <row r="47" spans="1:7">
      <c r="A47" s="1" t="s">
        <v>32</v>
      </c>
      <c r="B47" s="2" t="s">
        <v>93</v>
      </c>
      <c r="C47" s="3">
        <v>567</v>
      </c>
      <c r="D47" s="4" t="s">
        <v>120</v>
      </c>
      <c r="E47" s="5"/>
      <c r="F47" s="3">
        <f>ROUND(ROUND(C47*E47,2)*C45,2)</f>
        <v>0</v>
      </c>
      <c r="G47" s="4">
        <v>1</v>
      </c>
    </row>
    <row r="48" spans="1:7">
      <c r="A48" s="1" t="s">
        <v>33</v>
      </c>
      <c r="B48" s="2" t="s">
        <v>94</v>
      </c>
      <c r="C48" s="3"/>
      <c r="D48" s="4"/>
      <c r="E48" s="3"/>
      <c r="F48" s="3">
        <f>SUM(F49)</f>
        <v>0</v>
      </c>
      <c r="G48" s="4">
        <v>0</v>
      </c>
    </row>
    <row r="49" spans="1:7">
      <c r="A49" s="1" t="s">
        <v>34</v>
      </c>
      <c r="B49" s="2" t="s">
        <v>95</v>
      </c>
      <c r="C49" s="3">
        <v>13</v>
      </c>
      <c r="D49" s="4" t="s">
        <v>121</v>
      </c>
      <c r="E49" s="5"/>
      <c r="F49" s="3">
        <f>ROUND(ROUND(C49*E49,2)*C45,2)</f>
        <v>0</v>
      </c>
      <c r="G49" s="4">
        <v>1</v>
      </c>
    </row>
    <row r="50" spans="1:7">
      <c r="A50" s="1" t="s">
        <v>35</v>
      </c>
      <c r="B50" s="2" t="s">
        <v>96</v>
      </c>
      <c r="C50" s="3"/>
      <c r="D50" s="4"/>
      <c r="E50" s="3"/>
      <c r="F50" s="3">
        <f>SUM(F51)</f>
        <v>0</v>
      </c>
      <c r="G50" s="4">
        <v>0</v>
      </c>
    </row>
    <row r="51" spans="1:7">
      <c r="A51" s="1" t="s">
        <v>36</v>
      </c>
      <c r="B51" s="2" t="s">
        <v>97</v>
      </c>
      <c r="C51" s="3">
        <v>37</v>
      </c>
      <c r="D51" s="4" t="s">
        <v>125</v>
      </c>
      <c r="E51" s="5"/>
      <c r="F51" s="3">
        <f>ROUND(ROUND(C51*E51,2)*C45,2)</f>
        <v>0</v>
      </c>
      <c r="G51" s="4">
        <v>1</v>
      </c>
    </row>
    <row r="52" spans="1:7">
      <c r="A52" s="1" t="s">
        <v>37</v>
      </c>
      <c r="B52" s="2" t="s">
        <v>98</v>
      </c>
      <c r="C52" s="3"/>
      <c r="D52" s="4"/>
      <c r="E52" s="3"/>
      <c r="F52" s="3">
        <f>SUM(F53)</f>
        <v>0</v>
      </c>
      <c r="G52" s="4">
        <v>0</v>
      </c>
    </row>
    <row r="53" spans="1:7">
      <c r="A53" s="1" t="s">
        <v>38</v>
      </c>
      <c r="B53" s="2" t="s">
        <v>99</v>
      </c>
      <c r="C53" s="3">
        <v>37</v>
      </c>
      <c r="D53" s="4" t="s">
        <v>125</v>
      </c>
      <c r="E53" s="5"/>
      <c r="F53" s="3">
        <f>ROUND(ROUND(C53*E53,2)*C45,2)</f>
        <v>0</v>
      </c>
      <c r="G53" s="4">
        <v>1</v>
      </c>
    </row>
    <row r="54" spans="1:7">
      <c r="A54" s="1" t="s">
        <v>39</v>
      </c>
      <c r="B54" s="2" t="s">
        <v>100</v>
      </c>
      <c r="C54" s="3"/>
      <c r="D54" s="4"/>
      <c r="E54" s="3"/>
      <c r="F54" s="3">
        <f>SUM(F55)</f>
        <v>0</v>
      </c>
      <c r="G54" s="4">
        <v>0</v>
      </c>
    </row>
    <row r="55" spans="1:7">
      <c r="A55" s="1" t="s">
        <v>40</v>
      </c>
      <c r="B55" s="2" t="s">
        <v>101</v>
      </c>
      <c r="C55" s="3">
        <v>540.20000000000005</v>
      </c>
      <c r="D55" s="4" t="s">
        <v>126</v>
      </c>
      <c r="E55" s="5"/>
      <c r="F55" s="3">
        <f>ROUND(ROUND(C55*E55,2)*C45,2)</f>
        <v>0</v>
      </c>
      <c r="G55" s="4">
        <v>1</v>
      </c>
    </row>
    <row r="56" spans="1:7">
      <c r="A56" s="1" t="s">
        <v>41</v>
      </c>
      <c r="B56" s="2" t="s">
        <v>102</v>
      </c>
      <c r="C56" s="3"/>
      <c r="D56" s="4"/>
      <c r="E56" s="3"/>
      <c r="F56" s="3">
        <f>SUM(F57)</f>
        <v>0</v>
      </c>
      <c r="G56" s="4">
        <v>0</v>
      </c>
    </row>
    <row r="57" spans="1:7">
      <c r="A57" s="1" t="s">
        <v>42</v>
      </c>
      <c r="B57" s="2" t="s">
        <v>103</v>
      </c>
      <c r="C57" s="3">
        <v>5</v>
      </c>
      <c r="D57" s="4" t="s">
        <v>127</v>
      </c>
      <c r="E57" s="5"/>
      <c r="F57" s="3">
        <f>ROUND(ROUND(C57*E57,2)*C45,2)</f>
        <v>0</v>
      </c>
      <c r="G57" s="4">
        <v>1</v>
      </c>
    </row>
    <row r="58" spans="1:7">
      <c r="A58" s="1" t="s">
        <v>43</v>
      </c>
      <c r="B58" s="2" t="s">
        <v>104</v>
      </c>
      <c r="C58" s="3">
        <v>1</v>
      </c>
      <c r="D58" s="4"/>
      <c r="E58" s="3"/>
      <c r="F58" s="3">
        <f>SUM(F59,F61,F63,F65)</f>
        <v>0</v>
      </c>
      <c r="G58" s="4">
        <v>0</v>
      </c>
    </row>
    <row r="59" spans="1:7">
      <c r="A59" s="1" t="s">
        <v>44</v>
      </c>
      <c r="B59" s="2" t="s">
        <v>105</v>
      </c>
      <c r="C59" s="3"/>
      <c r="D59" s="4"/>
      <c r="E59" s="3"/>
      <c r="F59" s="3">
        <f>SUM(F60)</f>
        <v>0</v>
      </c>
      <c r="G59" s="4">
        <v>0</v>
      </c>
    </row>
    <row r="60" spans="1:7">
      <c r="A60" s="1" t="s">
        <v>45</v>
      </c>
      <c r="B60" s="2" t="s">
        <v>106</v>
      </c>
      <c r="C60" s="3">
        <v>567</v>
      </c>
      <c r="D60" s="4" t="s">
        <v>120</v>
      </c>
      <c r="E60" s="5"/>
      <c r="F60" s="3">
        <f>ROUND(ROUND(C60*E60,2)*C58,2)</f>
        <v>0</v>
      </c>
      <c r="G60" s="4">
        <v>1</v>
      </c>
    </row>
    <row r="61" spans="1:7">
      <c r="A61" s="1" t="s">
        <v>46</v>
      </c>
      <c r="B61" s="2" t="s">
        <v>107</v>
      </c>
      <c r="C61" s="3"/>
      <c r="D61" s="4"/>
      <c r="E61" s="3"/>
      <c r="F61" s="3">
        <f>SUM(F62)</f>
        <v>0</v>
      </c>
      <c r="G61" s="4">
        <v>0</v>
      </c>
    </row>
    <row r="62" spans="1:7">
      <c r="A62" s="1" t="s">
        <v>47</v>
      </c>
      <c r="B62" s="2" t="s">
        <v>108</v>
      </c>
      <c r="C62" s="3">
        <v>77</v>
      </c>
      <c r="D62" s="4" t="s">
        <v>121</v>
      </c>
      <c r="E62" s="5"/>
      <c r="F62" s="3">
        <f>ROUND(ROUND(C62*E62,2)*C58,2)</f>
        <v>0</v>
      </c>
      <c r="G62" s="4">
        <v>1</v>
      </c>
    </row>
    <row r="63" spans="1:7">
      <c r="A63" s="1" t="s">
        <v>48</v>
      </c>
      <c r="B63" s="2" t="s">
        <v>109</v>
      </c>
      <c r="C63" s="3"/>
      <c r="D63" s="4"/>
      <c r="E63" s="3"/>
      <c r="F63" s="3">
        <f>SUM(F64)</f>
        <v>0</v>
      </c>
      <c r="G63" s="4">
        <v>0</v>
      </c>
    </row>
    <row r="64" spans="1:7">
      <c r="A64" s="1" t="s">
        <v>49</v>
      </c>
      <c r="B64" s="2" t="s">
        <v>110</v>
      </c>
      <c r="C64" s="3">
        <v>129</v>
      </c>
      <c r="D64" s="4" t="s">
        <v>121</v>
      </c>
      <c r="E64" s="5"/>
      <c r="F64" s="3">
        <f>ROUND(ROUND(C64*E64,2)*C58,2)</f>
        <v>0</v>
      </c>
      <c r="G64" s="4">
        <v>1</v>
      </c>
    </row>
    <row r="65" spans="1:7">
      <c r="A65" s="1" t="s">
        <v>50</v>
      </c>
      <c r="B65" s="2" t="s">
        <v>111</v>
      </c>
      <c r="C65" s="3"/>
      <c r="D65" s="4"/>
      <c r="E65" s="3"/>
      <c r="F65" s="3">
        <f>SUM(F66)</f>
        <v>0</v>
      </c>
      <c r="G65" s="4">
        <v>0</v>
      </c>
    </row>
    <row r="66" spans="1:7">
      <c r="A66" s="1" t="s">
        <v>51</v>
      </c>
      <c r="B66" s="2" t="s">
        <v>112</v>
      </c>
      <c r="C66" s="3">
        <v>34</v>
      </c>
      <c r="D66" s="4" t="s">
        <v>121</v>
      </c>
      <c r="E66" s="5"/>
      <c r="F66" s="3">
        <f>ROUND(ROUND(C66*E66,2)*C58,2)</f>
        <v>0</v>
      </c>
      <c r="G66" s="4">
        <v>1</v>
      </c>
    </row>
    <row r="67" spans="1:7">
      <c r="A67" s="1" t="s">
        <v>52</v>
      </c>
      <c r="B67" s="2" t="s">
        <v>113</v>
      </c>
      <c r="C67" s="3">
        <v>1</v>
      </c>
      <c r="D67" s="4"/>
      <c r="E67" s="3"/>
      <c r="F67" s="3">
        <f>SUM(F68)</f>
        <v>0</v>
      </c>
      <c r="G67" s="4">
        <v>0</v>
      </c>
    </row>
    <row r="68" spans="1:7">
      <c r="A68" s="1" t="s">
        <v>53</v>
      </c>
      <c r="B68" s="2" t="s">
        <v>114</v>
      </c>
      <c r="C68" s="3"/>
      <c r="D68" s="4"/>
      <c r="E68" s="3"/>
      <c r="F68" s="3">
        <f>SUM(F69)</f>
        <v>0</v>
      </c>
      <c r="G68" s="4">
        <v>0</v>
      </c>
    </row>
    <row r="69" spans="1:7">
      <c r="A69" s="1" t="s">
        <v>54</v>
      </c>
      <c r="B69" s="2" t="s">
        <v>115</v>
      </c>
      <c r="C69" s="3">
        <v>48</v>
      </c>
      <c r="D69" s="4" t="s">
        <v>120</v>
      </c>
      <c r="E69" s="5"/>
      <c r="F69" s="3">
        <f>ROUND(ROUND(C69*E69,2)*C67,2)</f>
        <v>0</v>
      </c>
      <c r="G69" s="4">
        <v>1</v>
      </c>
    </row>
    <row r="70" spans="1:7">
      <c r="A70" s="1" t="s">
        <v>55</v>
      </c>
      <c r="B70" s="2" t="s">
        <v>116</v>
      </c>
      <c r="C70" s="3">
        <v>1</v>
      </c>
      <c r="D70" s="4"/>
      <c r="E70" s="3"/>
      <c r="F70" s="3">
        <f>SUM(F71)</f>
        <v>0</v>
      </c>
      <c r="G70" s="4">
        <v>0</v>
      </c>
    </row>
    <row r="71" spans="1:7">
      <c r="A71" s="1" t="s">
        <v>56</v>
      </c>
      <c r="B71" s="2" t="s">
        <v>117</v>
      </c>
      <c r="C71" s="3"/>
      <c r="D71" s="4"/>
      <c r="E71" s="3"/>
      <c r="F71" s="3">
        <f>SUM(F72)</f>
        <v>0</v>
      </c>
      <c r="G71" s="4">
        <v>0</v>
      </c>
    </row>
    <row r="72" spans="1:7">
      <c r="A72" s="1" t="s">
        <v>57</v>
      </c>
      <c r="B72" s="2" t="s">
        <v>118</v>
      </c>
      <c r="C72" s="3">
        <v>82.5</v>
      </c>
      <c r="D72" s="4" t="s">
        <v>121</v>
      </c>
      <c r="E72" s="5"/>
      <c r="F72" s="3">
        <f>ROUND(ROUND(C72*E72,2)*C70,2)</f>
        <v>0</v>
      </c>
      <c r="G72" s="4">
        <v>1</v>
      </c>
    </row>
    <row r="73" spans="1:7">
      <c r="A73" s="1" t="s">
        <v>58</v>
      </c>
      <c r="B73" s="2" t="s">
        <v>119</v>
      </c>
      <c r="C73" s="3">
        <v>1</v>
      </c>
      <c r="D73" s="4"/>
      <c r="E73" s="3"/>
      <c r="F73" s="3">
        <f>SUM(F74)</f>
        <v>0</v>
      </c>
      <c r="G73" s="4">
        <v>0</v>
      </c>
    </row>
    <row r="74" spans="1:7">
      <c r="A74" s="1" t="s">
        <v>59</v>
      </c>
      <c r="B74" s="2" t="s">
        <v>119</v>
      </c>
      <c r="C74" s="3"/>
      <c r="D74" s="4"/>
      <c r="E74" s="3"/>
      <c r="F74" s="3">
        <f>SUM(F75)</f>
        <v>0</v>
      </c>
      <c r="G74" s="4">
        <v>0</v>
      </c>
    </row>
    <row r="75" spans="1:7">
      <c r="A75" s="1" t="s">
        <v>60</v>
      </c>
      <c r="B75" s="2" t="s">
        <v>119</v>
      </c>
      <c r="C75" s="3">
        <v>100</v>
      </c>
      <c r="D75" s="4" t="s">
        <v>122</v>
      </c>
      <c r="E75" s="5"/>
      <c r="F75" s="3">
        <f>ROUND(ROUND(C75*E75,2)*C73,2)</f>
        <v>0</v>
      </c>
      <c r="G75" s="4">
        <v>1</v>
      </c>
    </row>
    <row r="78" spans="1:7">
      <c r="A78" s="10"/>
      <c r="B78" s="10"/>
      <c r="C78" s="10"/>
      <c r="D78" s="10"/>
      <c r="E78" s="10"/>
      <c r="F78" s="10"/>
      <c r="G78" s="10"/>
    </row>
    <row r="79" spans="1:7">
      <c r="A79" s="10"/>
      <c r="B79" s="10"/>
      <c r="C79" s="10"/>
      <c r="D79" s="10"/>
      <c r="E79" s="10"/>
      <c r="F79" s="10"/>
      <c r="G79" s="10"/>
    </row>
  </sheetData>
  <sheetProtection sheet="1" objects="1" scenarios="1"/>
  <mergeCells count="5">
    <mergeCell ref="A1:G1"/>
    <mergeCell ref="A11:F11"/>
    <mergeCell ref="A12:F12"/>
    <mergeCell ref="A78:G78"/>
    <mergeCell ref="A79:G7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L200287.1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st002936</dc:creator>
  <cp:lastModifiedBy>st002936</cp:lastModifiedBy>
  <dcterms:created xsi:type="dcterms:W3CDTF">2020-07-21T19:16:55Z</dcterms:created>
  <dcterms:modified xsi:type="dcterms:W3CDTF">2020-07-21T19:17:00Z</dcterms:modified>
</cp:coreProperties>
</file>